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 firstSheet="1" activeTab="1"/>
  </bookViews>
  <sheets>
    <sheet name="Model 1 data_final" sheetId="7" state="hidden" r:id="rId1"/>
    <sheet name="Charts" sheetId="4" r:id="rId2"/>
  </sheets>
  <definedNames>
    <definedName name="LAs">'Model 1 data_final'!$B$4:$B$155</definedName>
    <definedName name="LAs_1">#REF!</definedName>
    <definedName name="LAs_working">#REF!</definedName>
  </definedNames>
  <calcPr calcId="145621"/>
</workbook>
</file>

<file path=xl/calcChain.xml><?xml version="1.0" encoding="utf-8"?>
<calcChain xmlns="http://schemas.openxmlformats.org/spreadsheetml/2006/main">
  <c r="I6" i="4" l="1"/>
  <c r="I5" i="4"/>
  <c r="H6" i="4"/>
  <c r="H5" i="4"/>
  <c r="C6" i="4"/>
  <c r="C5" i="4"/>
  <c r="B6" i="4"/>
  <c r="B5" i="4"/>
  <c r="J6" i="4" l="1"/>
  <c r="J5" i="4"/>
  <c r="D6" i="4"/>
  <c r="D5" i="4"/>
</calcChain>
</file>

<file path=xl/sharedStrings.xml><?xml version="1.0" encoding="utf-8"?>
<sst xmlns="http://schemas.openxmlformats.org/spreadsheetml/2006/main" count="234" uniqueCount="169">
  <si>
    <t>Torbay</t>
  </si>
  <si>
    <t>2009-12</t>
  </si>
  <si>
    <t>2010-13</t>
  </si>
  <si>
    <t>Sefton</t>
  </si>
  <si>
    <t>31 Mar 2012</t>
  </si>
  <si>
    <t>31 Mar 2013</t>
  </si>
  <si>
    <t>Croydon</t>
  </si>
  <si>
    <t>Walsall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</si>
  <si>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</si>
  <si>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</si>
  <si>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</si>
  <si>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</si>
  <si>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</si>
  <si>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</si>
  <si>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</si>
  <si>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</si>
  <si>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</si>
  <si>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</si>
  <si>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</si>
  <si>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</si>
  <si>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Blackburn with Darwen</t>
  </si>
  <si>
    <t>Blackpool</t>
  </si>
  <si>
    <t>Bolton</t>
  </si>
  <si>
    <t>Bury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</si>
  <si>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</si>
  <si>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</si>
  <si>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</si>
  <si>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</si>
  <si>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</si>
  <si>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</si>
  <si>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</si>
  <si>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</si>
  <si>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</si>
  <si>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St. Helens</t>
  </si>
  <si>
    <t>Stockport</t>
  </si>
  <si>
    <t>Tameside</t>
  </si>
  <si>
    <t>Trafford</t>
  </si>
  <si>
    <t>Warrington</t>
  </si>
  <si>
    <t>Wigan</t>
  </si>
  <si>
    <t>Wirral</t>
  </si>
  <si>
    <t>Barnsley</t>
  </si>
  <si>
    <t>Bradford</t>
  </si>
  <si>
    <t>Calderdale</t>
  </si>
  <si>
    <t>Doncaster</t>
  </si>
  <si>
    <t>East Riding of Yorkshire</t>
  </si>
  <si>
    <t>Kingston Upon Hull,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</si>
  <si>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</si>
  <si>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</si>
  <si>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</si>
  <si>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</si>
  <si>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</si>
  <si>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</si>
  <si>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</si>
  <si>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</si>
  <si>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</si>
  <si>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Derby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</si>
  <si>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</si>
  <si>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</si>
  <si>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</si>
  <si>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</si>
  <si>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</si>
  <si>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</si>
  <si>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</si>
  <si>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</si>
  <si>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</si>
  <si>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</si>
  <si>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</si>
  <si>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</si>
  <si>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</si>
  <si>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</si>
  <si>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</si>
  <si>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</si>
  <si>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</si>
  <si>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</si>
  <si>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Warwickshire</t>
  </si>
  <si>
    <t>Wolverhampton</t>
  </si>
  <si>
    <t>Worcestershire</t>
  </si>
  <si>
    <t>Cambridgeshire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</si>
  <si>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</si>
  <si>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</si>
  <si>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</si>
  <si>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</si>
  <si>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</si>
  <si>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</si>
  <si>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</si>
  <si>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</si>
  <si>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>Camden</t>
  </si>
  <si>
    <t>City of London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</si>
  <si>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</si>
  <si>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</si>
  <si>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</si>
  <si>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</si>
  <si>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</si>
  <si>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</si>
  <si>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</si>
  <si>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</si>
  <si>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</si>
  <si>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</si>
  <si>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</si>
  <si>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</si>
  <si>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Barking and Dagenham</t>
  </si>
  <si>
    <t>Barnet</t>
  </si>
  <si>
    <t>Bexley</t>
  </si>
  <si>
    <t>Brent</t>
  </si>
  <si>
    <t>Bromley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</si>
  <si>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</si>
  <si>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</si>
  <si>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</si>
  <si>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</si>
  <si>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</si>
  <si>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</si>
  <si>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</si>
  <si>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</si>
  <si>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</si>
  <si>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</si>
  <si>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</si>
  <si>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</si>
  <si>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</si>
  <si>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</si>
  <si>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</si>
  <si>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</si>
  <si>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</si>
  <si>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</si>
  <si>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</si>
  <si>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</si>
  <si>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</si>
  <si>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</si>
  <si>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</si>
  <si>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</si>
  <si>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</si>
  <si>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</si>
  <si>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</si>
  <si>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</si>
  <si>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</si>
  <si>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</si>
  <si>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</si>
  <si>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</si>
  <si>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Bath and North East Somerset</t>
  </si>
  <si>
    <t>Bournemouth</t>
  </si>
  <si>
    <t>Bristol, City of</t>
  </si>
  <si>
    <t>Cornwall</t>
  </si>
  <si>
    <t>Devon</t>
  </si>
  <si>
    <t>Dorset</t>
  </si>
  <si>
    <t>Gloucestershire</t>
  </si>
  <si>
    <t>Isles of Scilly</t>
  </si>
  <si>
    <t>North Somerset</t>
  </si>
  <si>
    <t>Plymouth</t>
  </si>
  <si>
    <t>Poole</t>
  </si>
  <si>
    <t>Somerset</t>
  </si>
  <si>
    <t>South Gloucestershire</t>
  </si>
  <si>
    <t>Swindon</t>
  </si>
  <si>
    <t>Wiltshire</t>
  </si>
  <si>
    <t>Average days</t>
  </si>
  <si>
    <t>Number of children</t>
  </si>
  <si>
    <t>A1 - entering care to placement</t>
  </si>
  <si>
    <t>Children with a decision waiting to be placed</t>
  </si>
  <si>
    <t>Average days (since entering care)</t>
  </si>
  <si>
    <t>..</t>
  </si>
  <si>
    <t>England</t>
  </si>
  <si>
    <t>As at</t>
  </si>
  <si>
    <t>Select an LA from the drop down list:</t>
  </si>
  <si>
    <t>x</t>
  </si>
  <si>
    <t>Bedford4</t>
  </si>
  <si>
    <t>Central Bedfordshire4</t>
  </si>
  <si>
    <t>Cheshire East4</t>
  </si>
  <si>
    <t>Cheshire West &amp; Chester4</t>
  </si>
  <si>
    <t>NA</t>
  </si>
  <si>
    <t>Latest data here</t>
  </si>
  <si>
    <t>Latest date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</si>
</sst>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2" fillId="0" borderId="0" xfId="0" applyFont="1"/>
    <xf numFmtId="1" fontId="0" fillId="0" borderId="0" xfId="0" applyNumberFormat="1"/>
    <xf numFmtId="15" fontId="2" fillId="0" borderId="0" xfId="0" applyNumberFormat="1" applyFont="1"/>
    <xf numFmtId="0" fontId="2" fillId="0" borderId="0" xfId="2"/>
    <xf numFmtId="0" fontId="2" fillId="0" borderId="0" xfId="2" applyBorder="1"/>
    <xf numFmtId="0" fontId="0" fillId="0" borderId="0" xfId="0" applyAlignment="1">
      <alignment horizontal="center"/>
    </xf>
    <xf numFmtId="15" fontId="0" fillId="0" borderId="0" xfId="0" applyNumberFormat="1"/>
    <xf numFmtId="0" fontId="2" fillId="0" borderId="0" xfId="2" applyFill="1"/>
    <xf numFmtId="164" fontId="0" fillId="0" borderId="0" xfId="1" applyNumberFormat="1" applyFont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/>
    <xf numFmtId="0" fontId="0" fillId="0" borderId="0" xfId="0" applyFill="1" applyBorder="1"/>
    <xf numFmtId="0" fontId="0" fillId="0" borderId="1" xfId="0" applyBorder="1"/>
    <xf numFmtId="0" fontId="0" fillId="0" borderId="3" xfId="0" applyBorder="1"/>
    <xf numFmtId="0" fontId="0" fillId="0" borderId="0" xfId="0" applyBorder="1" applyAlignment="1"/>
    <xf numFmtId="0" fontId="0" fillId="0" borderId="4" xfId="0" quotePrefix="1" applyNumberFormat="1" applyBorder="1"/>
    <xf numFmtId="0" fontId="0" fillId="0" borderId="5" xfId="0" applyBorder="1"/>
    <xf numFmtId="0" fontId="0" fillId="0" borderId="6" xfId="0" quotePrefix="1" applyNumberFormat="1" applyBorder="1"/>
    <xf numFmtId="15" fontId="0" fillId="0" borderId="3" xfId="0" quotePrefix="1" applyNumberFormat="1" applyBorder="1"/>
    <xf numFmtId="15" fontId="0" fillId="0" borderId="5" xfId="0" quotePrefix="1" applyNumberFormat="1" applyBorder="1"/>
    <xf numFmtId="0" fontId="0" fillId="0" borderId="0" xfId="0" applyBorder="1"/>
    <xf numFmtId="0" fontId="0" fillId="0" borderId="3" xfId="0" quotePrefix="1" applyNumberFormat="1" applyBorder="1"/>
    <xf numFmtId="0" fontId="0" fillId="0" borderId="5" xfId="0" quotePrefix="1" applyNumberFormat="1" applyBorder="1"/>
    <xf numFmtId="0" fontId="0" fillId="0" borderId="7" xfId="0" applyBorder="1"/>
    <xf numFmtId="0" fontId="0" fillId="0" borderId="7" xfId="0" applyBorder="1" applyAlignment="1"/>
    <xf numFmtId="0" fontId="0" fillId="0" borderId="8" xfId="0" applyBorder="1" applyAlignment="1"/>
    <xf numFmtId="0" fontId="0" fillId="0" borderId="7" xfId="0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0" fillId="3" borderId="8" xfId="0" applyFill="1" applyBorder="1" applyAlignment="1"/>
    <xf numFmtId="0" fontId="0" fillId="3" borderId="4" xfId="0" applyFill="1" applyBorder="1"/>
    <xf numFmtId="0" fontId="0" fillId="3" borderId="6" xfId="0" applyFill="1" applyBorder="1"/>
    <xf numFmtId="0" fontId="0" fillId="2" borderId="0" xfId="0" applyFill="1"/>
    <xf numFmtId="0" fontId="4" fillId="4" borderId="9" xfId="0" applyFont="1" applyFill="1" applyBorder="1"/>
    <xf numFmtId="0" fontId="4" fillId="4" borderId="9" xfId="0" quotePrefix="1" applyNumberFormat="1" applyFont="1" applyFill="1" applyBorder="1"/>
    <xf numFmtId="0" fontId="4" fillId="4" borderId="10" xfId="0" quotePrefix="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200"/>
            </a:pPr>
            <a:r>
              <a:rPr lang="en-GB" sz="1200" b="1" i="0" baseline="0">
                <a:effectLst/>
              </a:rPr>
              <a:t>Time from entry to care to placement (for adopted cohort, indicator A1), days </a:t>
            </a:r>
            <a:endParaRPr lang="en-GB" sz="1200">
              <a:effectLst/>
            </a:endParaRPr>
          </a:p>
        </c:rich>
      </c:tx>
      <c:layout>
        <c:manualLayout>
          <c:xMode val="edge"/>
          <c:yMode val="edge"/>
          <c:x val="0.17570144356955381"/>
          <c:y val="4.6296296296296294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Charts!$B$4</c:f>
              <c:strCache>
                <c:ptCount val="1"/>
                <c:pt idx="0">
                  <c:v>Average days</c:v>
                </c:pt>
              </c:strCache>
            </c:strRef>
          </c:tx>
          <c:invertIfNegative val="0"/>
          <c:cat>
            <c:strRef>
              <c:f>Charts!$A$5:$A$7</c:f>
              <c:strCache>
                <c:ptCount val="3"/>
                <c:pt idx="0">
                  <c:v>2009-12</c:v>
                </c:pt>
                <c:pt idx="1">
                  <c:v>2010-13</c:v>
                </c:pt>
                <c:pt idx="2">
                  <c:v>Latest date here</c:v>
                </c:pt>
              </c:strCache>
            </c:strRef>
          </c:cat>
          <c:val>
            <c:numRef>
              <c:f>Charts!$B$5:$B$7</c:f>
              <c:numCache>
                <c:formatCode>General</c:formatCode>
                <c:ptCount val="3"/>
                <c:pt idx="0">
                  <c:v>764</c:v>
                </c:pt>
                <c:pt idx="1">
                  <c:v>828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2488448"/>
        <c:axId val="52490240"/>
      </c:barChart>
      <c:catAx>
        <c:axId val="5248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490240"/>
        <c:crosses val="autoZero"/>
        <c:auto val="1"/>
        <c:lblAlgn val="ctr"/>
        <c:lblOffset val="100"/>
        <c:noMultiLvlLbl val="0"/>
      </c:catAx>
      <c:valAx>
        <c:axId val="52490240"/>
        <c:scaling>
          <c:orientation val="minMax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days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37245589093030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248844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tint val="75000"/>
          <a:shade val="95000"/>
          <a:satMod val="10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200"/>
            </a:pPr>
            <a:r>
              <a:rPr lang="en-GB" sz="1200" b="1" i="0" baseline="0">
                <a:effectLst/>
              </a:rPr>
              <a:t>Time from entry to care to 31 March (for waiting cohort), days </a:t>
            </a:r>
            <a:endParaRPr lang="en-GB" sz="1200">
              <a:effectLst/>
            </a:endParaRPr>
          </a:p>
        </c:rich>
      </c:tx>
      <c:layout>
        <c:manualLayout>
          <c:xMode val="edge"/>
          <c:yMode val="edge"/>
          <c:x val="0.1660395349132083"/>
          <c:y val="4.6296031177920942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Charts!$H$3</c:f>
              <c:strCache>
                <c:ptCount val="1"/>
                <c:pt idx="0">
                  <c:v>Children with a decision waiting to be placed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Charts!$G$5:$G$7</c:f>
              <c:strCache>
                <c:ptCount val="3"/>
                <c:pt idx="0">
                  <c:v>31 Mar 2012</c:v>
                </c:pt>
                <c:pt idx="1">
                  <c:v>31 Mar 2013</c:v>
                </c:pt>
                <c:pt idx="2">
                  <c:v>Latest date here</c:v>
                </c:pt>
              </c:strCache>
            </c:strRef>
          </c:cat>
          <c:val>
            <c:numRef>
              <c:f>Charts!$H$5:$H$7</c:f>
              <c:numCache>
                <c:formatCode>General</c:formatCode>
                <c:ptCount val="3"/>
                <c:pt idx="0">
                  <c:v>1093</c:v>
                </c:pt>
                <c:pt idx="1">
                  <c:v>1228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2404992"/>
        <c:axId val="52406528"/>
      </c:barChart>
      <c:catAx>
        <c:axId val="52404992"/>
        <c:scaling>
          <c:orientation val="minMax"/>
        </c:scaling>
        <c:delete val="0"/>
        <c:axPos val="b"/>
        <c:majorTickMark val="out"/>
        <c:minorTickMark val="none"/>
        <c:tickLblPos val="nextTo"/>
        <c:crossAx val="52406528"/>
        <c:crosses val="autoZero"/>
        <c:auto val="1"/>
        <c:lblAlgn val="ctr"/>
        <c:lblOffset val="100"/>
        <c:noMultiLvlLbl val="0"/>
      </c:catAx>
      <c:valAx>
        <c:axId val="52406528"/>
        <c:scaling>
          <c:orientation val="minMax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days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37245589093030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240499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tint val="75000"/>
          <a:shade val="95000"/>
          <a:satMod val="10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</xdr:row>
      <xdr:rowOff>1</xdr:rowOff>
    </xdr:from>
    <xdr:to>
      <xdr:col>4</xdr:col>
      <xdr:colOff>428626</xdr:colOff>
      <xdr:row>22</xdr:row>
      <xdr:rowOff>161926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</xdr:row>
      <xdr:rowOff>1</xdr:rowOff>
    </xdr:from>
    <xdr:to>
      <xdr:col>11</xdr:col>
      <xdr:colOff>38100</xdr:colOff>
      <xdr:row>22</xdr:row>
      <xdr:rowOff>161926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workbookViewId="0">
      <selection activeCell="L4" sqref="L4:O155"/>
    </sheetView>
  </sheetViews>
  <sheetFormatPr defaultRowHeight="15" x14ac:dyDescent="0.25"/>
  <cols>
    <col min="2" max="2" width="27" bestFit="1" customWidth="1"/>
    <col min="5" max="5" width="10.5703125" bestFit="1" customWidth="1"/>
    <col min="6" max="6" width="9.5703125" bestFit="1" customWidth="1"/>
    <col min="7" max="7" width="1.85546875" customWidth="1"/>
    <col min="8" max="8" width="10.140625" customWidth="1"/>
    <col min="9" max="10" width="10.28515625" customWidth="1"/>
    <col min="11" max="11" width="10.7109375" customWidth="1"/>
  </cols>
  <sheetData>
    <row r="1" spans="1:11" x14ac:dyDescent="0.25">
      <c r="C1" s="39" t="s">
        <v>154</v>
      </c>
      <c r="D1" s="39"/>
      <c r="E1" s="39"/>
      <c r="F1" s="39"/>
      <c r="G1" s="6"/>
      <c r="H1" s="39" t="s">
        <v>155</v>
      </c>
      <c r="I1" s="39"/>
      <c r="J1" s="39"/>
      <c r="K1" s="39"/>
    </row>
    <row r="2" spans="1:11" ht="28.5" customHeight="1" x14ac:dyDescent="0.25">
      <c r="C2" s="39" t="s">
        <v>152</v>
      </c>
      <c r="D2" s="39"/>
      <c r="E2" s="39" t="s">
        <v>153</v>
      </c>
      <c r="F2" s="39"/>
      <c r="G2" s="6"/>
      <c r="H2" s="40" t="s">
        <v>156</v>
      </c>
      <c r="I2" s="40"/>
      <c r="J2" s="39" t="s">
        <v>153</v>
      </c>
      <c r="K2" s="39"/>
    </row>
    <row r="3" spans="1:11" x14ac:dyDescent="0.25">
      <c r="C3" t="s">
        <v>1</v>
      </c>
      <c r="D3" t="s">
        <v>2</v>
      </c>
      <c r="E3" t="s">
        <v>1</v>
      </c>
      <c r="F3" t="s">
        <v>2</v>
      </c>
      <c r="H3" s="7">
        <v>40999</v>
      </c>
      <c r="I3" s="7">
        <v>41364</v>
      </c>
      <c r="J3" s="7">
        <v>40999</v>
      </c>
      <c r="K3" s="7">
        <v>41364</v>
      </c>
    </row>
    <row r="4" spans="1:11" x14ac:dyDescent="0.25">
      <c r="A4" s="4">
        <v>301</v>
      </c>
      <c r="B4" s="4" t="s">
        <v>100</v>
      </c>
      <c r="C4">
        <v>785</v>
      </c>
      <c r="D4">
        <v>657</v>
      </c>
      <c r="E4">
        <v>65</v>
      </c>
      <c r="F4">
        <v>65</v>
      </c>
      <c r="H4">
        <v>764</v>
      </c>
      <c r="I4">
        <v>1155</v>
      </c>
      <c r="J4">
        <v>45</v>
      </c>
      <c r="K4">
        <v>35</v>
      </c>
    </row>
    <row r="5" spans="1:11" x14ac:dyDescent="0.25">
      <c r="A5" s="4">
        <v>302</v>
      </c>
      <c r="B5" s="4" t="s">
        <v>101</v>
      </c>
      <c r="C5">
        <v>809</v>
      </c>
      <c r="D5">
        <v>679</v>
      </c>
      <c r="E5">
        <v>40</v>
      </c>
      <c r="F5">
        <v>40</v>
      </c>
      <c r="H5">
        <v>749</v>
      </c>
      <c r="I5">
        <v>900</v>
      </c>
      <c r="J5">
        <v>35</v>
      </c>
      <c r="K5">
        <v>40</v>
      </c>
    </row>
    <row r="6" spans="1:11" x14ac:dyDescent="0.25">
      <c r="A6" s="4">
        <v>370</v>
      </c>
      <c r="B6" s="4" t="s">
        <v>40</v>
      </c>
      <c r="C6">
        <v>569</v>
      </c>
      <c r="D6">
        <v>541</v>
      </c>
      <c r="E6">
        <v>60</v>
      </c>
      <c r="F6">
        <v>70</v>
      </c>
      <c r="H6">
        <v>496</v>
      </c>
      <c r="I6">
        <v>584</v>
      </c>
      <c r="J6">
        <v>30</v>
      </c>
      <c r="K6">
        <v>30</v>
      </c>
    </row>
    <row r="7" spans="1:11" x14ac:dyDescent="0.25">
      <c r="A7" s="4">
        <v>800</v>
      </c>
      <c r="B7" s="4" t="s">
        <v>137</v>
      </c>
      <c r="C7">
        <v>555</v>
      </c>
      <c r="D7">
        <v>558</v>
      </c>
      <c r="E7">
        <v>15</v>
      </c>
      <c r="F7">
        <v>20</v>
      </c>
      <c r="H7" t="s">
        <v>161</v>
      </c>
      <c r="I7" t="s">
        <v>161</v>
      </c>
      <c r="J7" t="s">
        <v>161</v>
      </c>
      <c r="K7">
        <v>10</v>
      </c>
    </row>
    <row r="8" spans="1:11" x14ac:dyDescent="0.25">
      <c r="A8" s="4">
        <v>822</v>
      </c>
      <c r="B8" s="4" t="s">
        <v>162</v>
      </c>
      <c r="C8">
        <v>536</v>
      </c>
      <c r="D8">
        <v>597</v>
      </c>
      <c r="E8">
        <v>25</v>
      </c>
      <c r="F8">
        <v>25</v>
      </c>
      <c r="H8">
        <v>633</v>
      </c>
      <c r="I8">
        <v>775</v>
      </c>
      <c r="J8">
        <v>15</v>
      </c>
      <c r="K8">
        <v>25</v>
      </c>
    </row>
    <row r="9" spans="1:11" x14ac:dyDescent="0.25">
      <c r="A9" s="4">
        <v>303</v>
      </c>
      <c r="B9" s="4" t="s">
        <v>102</v>
      </c>
      <c r="C9">
        <v>650</v>
      </c>
      <c r="D9">
        <v>729</v>
      </c>
      <c r="E9">
        <v>30</v>
      </c>
      <c r="F9">
        <v>45</v>
      </c>
      <c r="H9">
        <v>971</v>
      </c>
      <c r="I9">
        <v>694</v>
      </c>
      <c r="J9">
        <v>20</v>
      </c>
      <c r="K9">
        <v>30</v>
      </c>
    </row>
    <row r="10" spans="1:11" x14ac:dyDescent="0.25">
      <c r="A10" s="4">
        <v>330</v>
      </c>
      <c r="B10" s="4" t="s">
        <v>64</v>
      </c>
      <c r="C10">
        <v>811</v>
      </c>
      <c r="D10">
        <v>858</v>
      </c>
      <c r="E10">
        <v>225</v>
      </c>
      <c r="F10">
        <v>245</v>
      </c>
      <c r="H10">
        <v>806</v>
      </c>
      <c r="I10">
        <v>726</v>
      </c>
      <c r="J10">
        <v>165</v>
      </c>
      <c r="K10">
        <v>185</v>
      </c>
    </row>
    <row r="11" spans="1:11" x14ac:dyDescent="0.25">
      <c r="A11" s="4">
        <v>889</v>
      </c>
      <c r="B11" s="4" t="s">
        <v>20</v>
      </c>
      <c r="C11">
        <v>690</v>
      </c>
      <c r="D11">
        <v>701</v>
      </c>
      <c r="E11">
        <v>65</v>
      </c>
      <c r="F11">
        <v>70</v>
      </c>
      <c r="H11">
        <v>855</v>
      </c>
      <c r="I11">
        <v>748</v>
      </c>
      <c r="J11">
        <v>40</v>
      </c>
      <c r="K11">
        <v>50</v>
      </c>
    </row>
    <row r="12" spans="1:11" x14ac:dyDescent="0.25">
      <c r="A12" s="4">
        <v>890</v>
      </c>
      <c r="B12" s="4" t="s">
        <v>21</v>
      </c>
      <c r="C12">
        <v>691</v>
      </c>
      <c r="D12">
        <v>719</v>
      </c>
      <c r="E12">
        <v>55</v>
      </c>
      <c r="F12">
        <v>55</v>
      </c>
      <c r="H12">
        <v>737</v>
      </c>
      <c r="I12">
        <v>659</v>
      </c>
      <c r="J12">
        <v>65</v>
      </c>
      <c r="K12">
        <v>60</v>
      </c>
    </row>
    <row r="13" spans="1:11" x14ac:dyDescent="0.25">
      <c r="A13" s="4">
        <v>350</v>
      </c>
      <c r="B13" s="4" t="s">
        <v>22</v>
      </c>
      <c r="C13">
        <v>593</v>
      </c>
      <c r="D13">
        <v>612</v>
      </c>
      <c r="E13">
        <v>115</v>
      </c>
      <c r="F13">
        <v>115</v>
      </c>
      <c r="H13">
        <v>532</v>
      </c>
      <c r="I13">
        <v>661</v>
      </c>
      <c r="J13">
        <v>55</v>
      </c>
      <c r="K13">
        <v>55</v>
      </c>
    </row>
    <row r="14" spans="1:11" x14ac:dyDescent="0.25">
      <c r="A14" s="4">
        <v>837</v>
      </c>
      <c r="B14" s="4" t="s">
        <v>138</v>
      </c>
      <c r="C14">
        <v>483</v>
      </c>
      <c r="D14">
        <v>512</v>
      </c>
      <c r="E14">
        <v>45</v>
      </c>
      <c r="F14">
        <v>60</v>
      </c>
      <c r="H14">
        <v>457</v>
      </c>
      <c r="I14">
        <v>538</v>
      </c>
      <c r="J14">
        <v>25</v>
      </c>
      <c r="K14">
        <v>25</v>
      </c>
    </row>
    <row r="15" spans="1:11" x14ac:dyDescent="0.25">
      <c r="A15" s="4">
        <v>867</v>
      </c>
      <c r="B15" s="4" t="s">
        <v>118</v>
      </c>
      <c r="C15" t="s">
        <v>161</v>
      </c>
      <c r="D15" t="s">
        <v>161</v>
      </c>
      <c r="E15">
        <v>5</v>
      </c>
      <c r="F15">
        <v>10</v>
      </c>
      <c r="H15">
        <v>424</v>
      </c>
      <c r="I15">
        <v>549</v>
      </c>
      <c r="J15">
        <v>15</v>
      </c>
      <c r="K15">
        <v>20</v>
      </c>
    </row>
    <row r="16" spans="1:11" x14ac:dyDescent="0.25">
      <c r="A16" s="4">
        <v>380</v>
      </c>
      <c r="B16" s="4" t="s">
        <v>41</v>
      </c>
      <c r="C16">
        <v>571</v>
      </c>
      <c r="D16">
        <v>610</v>
      </c>
      <c r="E16">
        <v>125</v>
      </c>
      <c r="F16">
        <v>145</v>
      </c>
      <c r="H16">
        <v>789</v>
      </c>
      <c r="I16">
        <v>639</v>
      </c>
      <c r="J16">
        <v>80</v>
      </c>
      <c r="K16">
        <v>85</v>
      </c>
    </row>
    <row r="17" spans="1:11" x14ac:dyDescent="0.25">
      <c r="A17" s="4">
        <v>304</v>
      </c>
      <c r="B17" s="4" t="s">
        <v>103</v>
      </c>
      <c r="C17">
        <v>854</v>
      </c>
      <c r="D17">
        <v>694</v>
      </c>
      <c r="E17">
        <v>30</v>
      </c>
      <c r="F17">
        <v>35</v>
      </c>
      <c r="H17">
        <v>661</v>
      </c>
      <c r="I17" t="s">
        <v>161</v>
      </c>
      <c r="J17">
        <v>20</v>
      </c>
      <c r="K17">
        <v>5</v>
      </c>
    </row>
    <row r="18" spans="1:11" x14ac:dyDescent="0.25">
      <c r="A18" s="4">
        <v>846</v>
      </c>
      <c r="B18" s="4" t="s">
        <v>119</v>
      </c>
      <c r="C18">
        <v>556</v>
      </c>
      <c r="D18">
        <v>578</v>
      </c>
      <c r="E18">
        <v>80</v>
      </c>
      <c r="F18">
        <v>100</v>
      </c>
      <c r="H18">
        <v>667</v>
      </c>
      <c r="I18">
        <v>560</v>
      </c>
      <c r="J18">
        <v>60</v>
      </c>
      <c r="K18">
        <v>50</v>
      </c>
    </row>
    <row r="19" spans="1:11" x14ac:dyDescent="0.25">
      <c r="A19" s="4">
        <v>801</v>
      </c>
      <c r="B19" s="4" t="s">
        <v>139</v>
      </c>
      <c r="C19">
        <v>515</v>
      </c>
      <c r="D19">
        <v>559</v>
      </c>
      <c r="E19">
        <v>115</v>
      </c>
      <c r="F19">
        <v>105</v>
      </c>
      <c r="H19">
        <v>642</v>
      </c>
      <c r="I19">
        <v>769</v>
      </c>
      <c r="J19">
        <v>45</v>
      </c>
      <c r="K19">
        <v>45</v>
      </c>
    </row>
    <row r="20" spans="1:11" x14ac:dyDescent="0.25">
      <c r="A20" s="4">
        <v>305</v>
      </c>
      <c r="B20" s="4" t="s">
        <v>104</v>
      </c>
      <c r="C20">
        <v>704</v>
      </c>
      <c r="D20">
        <v>683</v>
      </c>
      <c r="E20">
        <v>40</v>
      </c>
      <c r="F20">
        <v>40</v>
      </c>
      <c r="H20">
        <v>537</v>
      </c>
      <c r="I20">
        <v>461</v>
      </c>
      <c r="J20">
        <v>25</v>
      </c>
      <c r="K20">
        <v>40</v>
      </c>
    </row>
    <row r="21" spans="1:11" x14ac:dyDescent="0.25">
      <c r="A21" s="4">
        <v>825</v>
      </c>
      <c r="B21" s="4" t="s">
        <v>120</v>
      </c>
      <c r="C21">
        <v>607</v>
      </c>
      <c r="D21">
        <v>649</v>
      </c>
      <c r="E21">
        <v>50</v>
      </c>
      <c r="F21">
        <v>55</v>
      </c>
      <c r="H21">
        <v>642</v>
      </c>
      <c r="I21">
        <v>783</v>
      </c>
      <c r="J21">
        <v>40</v>
      </c>
      <c r="K21">
        <v>40</v>
      </c>
    </row>
    <row r="22" spans="1:11" x14ac:dyDescent="0.25">
      <c r="A22" s="4">
        <v>351</v>
      </c>
      <c r="B22" s="4" t="s">
        <v>23</v>
      </c>
      <c r="C22">
        <v>753</v>
      </c>
      <c r="D22">
        <v>689</v>
      </c>
      <c r="E22">
        <v>40</v>
      </c>
      <c r="F22">
        <v>50</v>
      </c>
      <c r="H22">
        <v>958</v>
      </c>
      <c r="I22">
        <v>734</v>
      </c>
      <c r="J22">
        <v>30</v>
      </c>
      <c r="K22">
        <v>40</v>
      </c>
    </row>
    <row r="23" spans="1:11" x14ac:dyDescent="0.25">
      <c r="A23" s="4">
        <v>381</v>
      </c>
      <c r="B23" s="4" t="s">
        <v>42</v>
      </c>
      <c r="C23">
        <v>669</v>
      </c>
      <c r="D23">
        <v>743</v>
      </c>
      <c r="E23">
        <v>40</v>
      </c>
      <c r="F23">
        <v>55</v>
      </c>
      <c r="H23">
        <v>1333</v>
      </c>
      <c r="I23">
        <v>1409</v>
      </c>
      <c r="J23">
        <v>40</v>
      </c>
      <c r="K23">
        <v>50</v>
      </c>
    </row>
    <row r="24" spans="1:11" x14ac:dyDescent="0.25">
      <c r="A24" s="4">
        <v>873</v>
      </c>
      <c r="B24" s="4" t="s">
        <v>77</v>
      </c>
      <c r="C24">
        <v>447</v>
      </c>
      <c r="D24">
        <v>511</v>
      </c>
      <c r="E24">
        <v>80</v>
      </c>
      <c r="F24">
        <v>85</v>
      </c>
      <c r="H24">
        <v>929</v>
      </c>
      <c r="I24">
        <v>1325</v>
      </c>
      <c r="J24">
        <v>45</v>
      </c>
      <c r="K24">
        <v>40</v>
      </c>
    </row>
    <row r="25" spans="1:11" x14ac:dyDescent="0.25">
      <c r="A25" s="4">
        <v>202</v>
      </c>
      <c r="B25" s="4" t="s">
        <v>86</v>
      </c>
      <c r="C25">
        <v>542</v>
      </c>
      <c r="D25">
        <v>537</v>
      </c>
      <c r="E25">
        <v>25</v>
      </c>
      <c r="F25">
        <v>35</v>
      </c>
      <c r="H25">
        <v>600</v>
      </c>
      <c r="I25">
        <v>727</v>
      </c>
      <c r="J25">
        <v>20</v>
      </c>
      <c r="K25">
        <v>20</v>
      </c>
    </row>
    <row r="26" spans="1:11" x14ac:dyDescent="0.25">
      <c r="A26" s="4">
        <v>823</v>
      </c>
      <c r="B26" s="4" t="s">
        <v>163</v>
      </c>
      <c r="C26">
        <v>579</v>
      </c>
      <c r="D26">
        <v>600</v>
      </c>
      <c r="E26">
        <v>10</v>
      </c>
      <c r="F26">
        <v>15</v>
      </c>
      <c r="H26">
        <v>764</v>
      </c>
      <c r="I26">
        <v>803</v>
      </c>
      <c r="J26">
        <v>15</v>
      </c>
      <c r="K26">
        <v>15</v>
      </c>
    </row>
    <row r="27" spans="1:11" x14ac:dyDescent="0.25">
      <c r="A27" s="4">
        <v>895</v>
      </c>
      <c r="B27" s="4" t="s">
        <v>164</v>
      </c>
      <c r="C27">
        <v>712</v>
      </c>
      <c r="D27">
        <v>731</v>
      </c>
      <c r="E27">
        <v>55</v>
      </c>
      <c r="F27">
        <v>65</v>
      </c>
      <c r="H27">
        <v>753</v>
      </c>
      <c r="I27">
        <v>999</v>
      </c>
      <c r="J27">
        <v>35</v>
      </c>
      <c r="K27">
        <v>30</v>
      </c>
    </row>
    <row r="28" spans="1:11" x14ac:dyDescent="0.25">
      <c r="A28" s="4">
        <v>896</v>
      </c>
      <c r="B28" s="4" t="s">
        <v>165</v>
      </c>
      <c r="C28">
        <v>564</v>
      </c>
      <c r="D28">
        <v>538</v>
      </c>
      <c r="E28">
        <v>35</v>
      </c>
      <c r="F28">
        <v>45</v>
      </c>
      <c r="H28">
        <v>456</v>
      </c>
      <c r="I28">
        <v>559</v>
      </c>
      <c r="J28">
        <v>25</v>
      </c>
      <c r="K28">
        <v>25</v>
      </c>
    </row>
    <row r="29" spans="1:11" x14ac:dyDescent="0.25">
      <c r="A29" s="4">
        <v>201</v>
      </c>
      <c r="B29" s="4" t="s">
        <v>87</v>
      </c>
      <c r="C29" t="s">
        <v>161</v>
      </c>
      <c r="D29" t="s">
        <v>161</v>
      </c>
      <c r="E29" t="s">
        <v>161</v>
      </c>
      <c r="F29" t="s">
        <v>161</v>
      </c>
      <c r="H29" t="s">
        <v>166</v>
      </c>
      <c r="I29" t="s">
        <v>166</v>
      </c>
      <c r="J29">
        <v>0</v>
      </c>
      <c r="K29">
        <v>0</v>
      </c>
    </row>
    <row r="30" spans="1:11" x14ac:dyDescent="0.25">
      <c r="A30" s="4">
        <v>908</v>
      </c>
      <c r="B30" s="4" t="s">
        <v>140</v>
      </c>
      <c r="C30">
        <v>452</v>
      </c>
      <c r="D30">
        <v>447</v>
      </c>
      <c r="E30">
        <v>110</v>
      </c>
      <c r="F30">
        <v>110</v>
      </c>
      <c r="H30">
        <v>505</v>
      </c>
      <c r="I30">
        <v>555</v>
      </c>
      <c r="J30">
        <v>40</v>
      </c>
      <c r="K30">
        <v>35</v>
      </c>
    </row>
    <row r="31" spans="1:11" x14ac:dyDescent="0.25">
      <c r="A31" s="4">
        <v>331</v>
      </c>
      <c r="B31" s="4" t="s">
        <v>65</v>
      </c>
      <c r="C31">
        <v>869</v>
      </c>
      <c r="D31">
        <v>884</v>
      </c>
      <c r="E31">
        <v>65</v>
      </c>
      <c r="F31">
        <v>90</v>
      </c>
      <c r="H31">
        <v>911</v>
      </c>
      <c r="I31">
        <v>719</v>
      </c>
      <c r="J31">
        <v>40</v>
      </c>
      <c r="K31">
        <v>70</v>
      </c>
    </row>
    <row r="32" spans="1:11" x14ac:dyDescent="0.25">
      <c r="A32" s="4">
        <v>306</v>
      </c>
      <c r="B32" s="4" t="s">
        <v>6</v>
      </c>
      <c r="C32">
        <v>833</v>
      </c>
      <c r="D32">
        <v>941</v>
      </c>
      <c r="E32">
        <v>35</v>
      </c>
      <c r="F32">
        <v>45</v>
      </c>
      <c r="H32">
        <v>713</v>
      </c>
      <c r="I32">
        <v>703</v>
      </c>
      <c r="J32">
        <v>35</v>
      </c>
      <c r="K32">
        <v>45</v>
      </c>
    </row>
    <row r="33" spans="1:11" x14ac:dyDescent="0.25">
      <c r="A33" s="4">
        <v>909</v>
      </c>
      <c r="B33" s="4" t="s">
        <v>24</v>
      </c>
      <c r="C33">
        <v>572</v>
      </c>
      <c r="D33">
        <v>562</v>
      </c>
      <c r="E33">
        <v>100</v>
      </c>
      <c r="F33">
        <v>110</v>
      </c>
      <c r="H33">
        <v>959</v>
      </c>
      <c r="I33">
        <v>980</v>
      </c>
      <c r="J33">
        <v>70</v>
      </c>
      <c r="K33">
        <v>60</v>
      </c>
    </row>
    <row r="34" spans="1:11" x14ac:dyDescent="0.25">
      <c r="A34" s="4">
        <v>841</v>
      </c>
      <c r="B34" s="4" t="s">
        <v>8</v>
      </c>
      <c r="C34">
        <v>489</v>
      </c>
      <c r="D34">
        <v>437</v>
      </c>
      <c r="E34">
        <v>25</v>
      </c>
      <c r="F34">
        <v>25</v>
      </c>
      <c r="H34" t="s">
        <v>161</v>
      </c>
      <c r="I34">
        <v>433</v>
      </c>
      <c r="J34">
        <v>10</v>
      </c>
      <c r="K34">
        <v>25</v>
      </c>
    </row>
    <row r="35" spans="1:11" x14ac:dyDescent="0.25">
      <c r="A35" s="4">
        <v>831</v>
      </c>
      <c r="B35" s="4" t="s">
        <v>55</v>
      </c>
      <c r="C35">
        <v>672</v>
      </c>
      <c r="D35">
        <v>715</v>
      </c>
      <c r="E35">
        <v>110</v>
      </c>
      <c r="F35">
        <v>105</v>
      </c>
      <c r="H35">
        <v>586</v>
      </c>
      <c r="I35">
        <v>624</v>
      </c>
      <c r="J35">
        <v>95</v>
      </c>
      <c r="K35">
        <v>75</v>
      </c>
    </row>
    <row r="36" spans="1:11" x14ac:dyDescent="0.25">
      <c r="A36" s="4">
        <v>830</v>
      </c>
      <c r="B36" s="4" t="s">
        <v>56</v>
      </c>
      <c r="C36">
        <v>627</v>
      </c>
      <c r="D36">
        <v>623</v>
      </c>
      <c r="E36">
        <v>155</v>
      </c>
      <c r="F36">
        <v>170</v>
      </c>
      <c r="H36">
        <v>837</v>
      </c>
      <c r="I36">
        <v>1029</v>
      </c>
      <c r="J36">
        <v>140</v>
      </c>
      <c r="K36">
        <v>140</v>
      </c>
    </row>
    <row r="37" spans="1:11" x14ac:dyDescent="0.25">
      <c r="A37" s="4">
        <v>878</v>
      </c>
      <c r="B37" s="4" t="s">
        <v>141</v>
      </c>
      <c r="C37">
        <v>552</v>
      </c>
      <c r="D37">
        <v>528</v>
      </c>
      <c r="E37">
        <v>50</v>
      </c>
      <c r="F37">
        <v>65</v>
      </c>
      <c r="H37">
        <v>593</v>
      </c>
      <c r="I37">
        <v>505</v>
      </c>
      <c r="J37">
        <v>35</v>
      </c>
      <c r="K37">
        <v>60</v>
      </c>
    </row>
    <row r="38" spans="1:11" x14ac:dyDescent="0.25">
      <c r="A38" s="4">
        <v>371</v>
      </c>
      <c r="B38" s="4" t="s">
        <v>43</v>
      </c>
      <c r="C38">
        <v>662</v>
      </c>
      <c r="D38">
        <v>703</v>
      </c>
      <c r="E38">
        <v>95</v>
      </c>
      <c r="F38">
        <v>85</v>
      </c>
      <c r="H38">
        <v>1359</v>
      </c>
      <c r="I38">
        <v>1022</v>
      </c>
      <c r="J38">
        <v>60</v>
      </c>
      <c r="K38">
        <v>75</v>
      </c>
    </row>
    <row r="39" spans="1:11" x14ac:dyDescent="0.25">
      <c r="A39" s="4">
        <v>835</v>
      </c>
      <c r="B39" s="4" t="s">
        <v>142</v>
      </c>
      <c r="C39">
        <v>542</v>
      </c>
      <c r="D39">
        <v>488</v>
      </c>
      <c r="E39">
        <v>35</v>
      </c>
      <c r="F39">
        <v>40</v>
      </c>
      <c r="H39">
        <v>774</v>
      </c>
      <c r="I39">
        <v>734</v>
      </c>
      <c r="J39">
        <v>25</v>
      </c>
      <c r="K39">
        <v>20</v>
      </c>
    </row>
    <row r="40" spans="1:11" x14ac:dyDescent="0.25">
      <c r="A40" s="4">
        <v>332</v>
      </c>
      <c r="B40" s="4" t="s">
        <v>66</v>
      </c>
      <c r="C40">
        <v>651</v>
      </c>
      <c r="D40">
        <v>723</v>
      </c>
      <c r="E40">
        <v>60</v>
      </c>
      <c r="F40">
        <v>70</v>
      </c>
      <c r="H40">
        <v>1119</v>
      </c>
      <c r="I40">
        <v>1113</v>
      </c>
      <c r="J40">
        <v>65</v>
      </c>
      <c r="K40">
        <v>65</v>
      </c>
    </row>
    <row r="41" spans="1:11" x14ac:dyDescent="0.25">
      <c r="A41" s="4">
        <v>840</v>
      </c>
      <c r="B41" s="4" t="s">
        <v>9</v>
      </c>
      <c r="C41">
        <v>589</v>
      </c>
      <c r="D41">
        <v>597</v>
      </c>
      <c r="E41">
        <v>100</v>
      </c>
      <c r="F41">
        <v>105</v>
      </c>
      <c r="H41">
        <v>717</v>
      </c>
      <c r="I41">
        <v>633</v>
      </c>
      <c r="J41">
        <v>85</v>
      </c>
      <c r="K41">
        <v>50</v>
      </c>
    </row>
    <row r="42" spans="1:11" x14ac:dyDescent="0.25">
      <c r="A42" s="4">
        <v>307</v>
      </c>
      <c r="B42" s="4" t="s">
        <v>105</v>
      </c>
      <c r="C42">
        <v>521</v>
      </c>
      <c r="D42">
        <v>520</v>
      </c>
      <c r="E42">
        <v>35</v>
      </c>
      <c r="F42">
        <v>35</v>
      </c>
      <c r="H42">
        <v>755</v>
      </c>
      <c r="I42">
        <v>1019</v>
      </c>
      <c r="J42">
        <v>35</v>
      </c>
      <c r="K42">
        <v>30</v>
      </c>
    </row>
    <row r="43" spans="1:11" x14ac:dyDescent="0.25">
      <c r="A43" s="4">
        <v>811</v>
      </c>
      <c r="B43" s="4" t="s">
        <v>44</v>
      </c>
      <c r="C43">
        <v>885</v>
      </c>
      <c r="D43">
        <v>811</v>
      </c>
      <c r="E43">
        <v>50</v>
      </c>
      <c r="F43">
        <v>40</v>
      </c>
      <c r="H43">
        <v>854</v>
      </c>
      <c r="I43">
        <v>1052</v>
      </c>
      <c r="J43">
        <v>40</v>
      </c>
      <c r="K43">
        <v>25</v>
      </c>
    </row>
    <row r="44" spans="1:11" x14ac:dyDescent="0.25">
      <c r="A44" s="4">
        <v>845</v>
      </c>
      <c r="B44" s="4" t="s">
        <v>121</v>
      </c>
      <c r="C44">
        <v>553</v>
      </c>
      <c r="D44">
        <v>539</v>
      </c>
      <c r="E44">
        <v>85</v>
      </c>
      <c r="F44">
        <v>100</v>
      </c>
      <c r="H44">
        <v>682</v>
      </c>
      <c r="I44">
        <v>709</v>
      </c>
      <c r="J44">
        <v>85</v>
      </c>
      <c r="K44">
        <v>95</v>
      </c>
    </row>
    <row r="45" spans="1:11" x14ac:dyDescent="0.25">
      <c r="A45" s="4">
        <v>308</v>
      </c>
      <c r="B45" s="4" t="s">
        <v>106</v>
      </c>
      <c r="C45">
        <v>664</v>
      </c>
      <c r="D45">
        <v>764</v>
      </c>
      <c r="E45">
        <v>35</v>
      </c>
      <c r="F45">
        <v>45</v>
      </c>
      <c r="H45">
        <v>760</v>
      </c>
      <c r="I45">
        <v>860</v>
      </c>
      <c r="J45">
        <v>30</v>
      </c>
      <c r="K45">
        <v>25</v>
      </c>
    </row>
    <row r="46" spans="1:11" x14ac:dyDescent="0.25">
      <c r="A46" s="4">
        <v>881</v>
      </c>
      <c r="B46" s="4" t="s">
        <v>78</v>
      </c>
      <c r="C46">
        <v>689</v>
      </c>
      <c r="D46">
        <v>670</v>
      </c>
      <c r="E46">
        <v>195</v>
      </c>
      <c r="F46">
        <v>210</v>
      </c>
      <c r="H46">
        <v>544</v>
      </c>
      <c r="I46">
        <v>527</v>
      </c>
      <c r="J46">
        <v>125</v>
      </c>
      <c r="K46">
        <v>175</v>
      </c>
    </row>
    <row r="47" spans="1:11" x14ac:dyDescent="0.25">
      <c r="A47" s="4">
        <v>390</v>
      </c>
      <c r="B47" s="4" t="s">
        <v>10</v>
      </c>
      <c r="C47">
        <v>586</v>
      </c>
      <c r="D47">
        <v>620</v>
      </c>
      <c r="E47">
        <v>80</v>
      </c>
      <c r="F47">
        <v>65</v>
      </c>
      <c r="H47">
        <v>652</v>
      </c>
      <c r="I47">
        <v>608</v>
      </c>
      <c r="J47">
        <v>35</v>
      </c>
      <c r="K47">
        <v>45</v>
      </c>
    </row>
    <row r="48" spans="1:11" x14ac:dyDescent="0.25">
      <c r="A48" s="4">
        <v>916</v>
      </c>
      <c r="B48" s="4" t="s">
        <v>143</v>
      </c>
      <c r="C48">
        <v>649</v>
      </c>
      <c r="D48">
        <v>589</v>
      </c>
      <c r="E48">
        <v>65</v>
      </c>
      <c r="F48">
        <v>65</v>
      </c>
      <c r="H48">
        <v>792</v>
      </c>
      <c r="I48">
        <v>776</v>
      </c>
      <c r="J48">
        <v>60</v>
      </c>
      <c r="K48">
        <v>90</v>
      </c>
    </row>
    <row r="49" spans="1:11" x14ac:dyDescent="0.25">
      <c r="A49" s="4">
        <v>203</v>
      </c>
      <c r="B49" s="4" t="s">
        <v>107</v>
      </c>
      <c r="C49">
        <v>818</v>
      </c>
      <c r="D49">
        <v>756</v>
      </c>
      <c r="E49">
        <v>75</v>
      </c>
      <c r="F49">
        <v>75</v>
      </c>
      <c r="H49">
        <v>674</v>
      </c>
      <c r="I49">
        <v>619</v>
      </c>
      <c r="J49">
        <v>45</v>
      </c>
      <c r="K49">
        <v>20</v>
      </c>
    </row>
    <row r="50" spans="1:11" x14ac:dyDescent="0.25">
      <c r="A50" s="4">
        <v>204</v>
      </c>
      <c r="B50" s="4" t="s">
        <v>88</v>
      </c>
      <c r="C50">
        <v>860</v>
      </c>
      <c r="D50">
        <v>795</v>
      </c>
      <c r="E50">
        <v>45</v>
      </c>
      <c r="F50">
        <v>35</v>
      </c>
      <c r="H50">
        <v>569</v>
      </c>
      <c r="I50">
        <v>753</v>
      </c>
      <c r="J50">
        <v>25</v>
      </c>
      <c r="K50">
        <v>25</v>
      </c>
    </row>
    <row r="51" spans="1:11" x14ac:dyDescent="0.25">
      <c r="A51" s="4">
        <v>876</v>
      </c>
      <c r="B51" s="4" t="s">
        <v>25</v>
      </c>
      <c r="C51">
        <v>567</v>
      </c>
      <c r="D51">
        <v>538</v>
      </c>
      <c r="E51">
        <v>35</v>
      </c>
      <c r="F51">
        <v>30</v>
      </c>
      <c r="H51">
        <v>880</v>
      </c>
      <c r="I51">
        <v>898</v>
      </c>
      <c r="J51">
        <v>15</v>
      </c>
      <c r="K51">
        <v>20</v>
      </c>
    </row>
    <row r="52" spans="1:11" x14ac:dyDescent="0.25">
      <c r="A52" s="4">
        <v>205</v>
      </c>
      <c r="B52" s="4" t="s">
        <v>89</v>
      </c>
      <c r="C52">
        <v>731</v>
      </c>
      <c r="D52">
        <v>1029</v>
      </c>
      <c r="E52">
        <v>25</v>
      </c>
      <c r="F52">
        <v>35</v>
      </c>
      <c r="H52">
        <v>787</v>
      </c>
      <c r="I52">
        <v>795</v>
      </c>
      <c r="J52">
        <v>20</v>
      </c>
      <c r="K52">
        <v>20</v>
      </c>
    </row>
    <row r="53" spans="1:11" x14ac:dyDescent="0.25">
      <c r="A53" s="4">
        <v>850</v>
      </c>
      <c r="B53" s="4" t="s">
        <v>122</v>
      </c>
      <c r="C53">
        <v>566</v>
      </c>
      <c r="D53">
        <v>599</v>
      </c>
      <c r="E53">
        <v>145</v>
      </c>
      <c r="F53">
        <v>150</v>
      </c>
      <c r="H53">
        <v>597</v>
      </c>
      <c r="I53">
        <v>579</v>
      </c>
      <c r="J53">
        <v>85</v>
      </c>
      <c r="K53">
        <v>95</v>
      </c>
    </row>
    <row r="54" spans="1:11" x14ac:dyDescent="0.25">
      <c r="A54" s="4">
        <v>309</v>
      </c>
      <c r="B54" s="4" t="s">
        <v>90</v>
      </c>
      <c r="C54">
        <v>749</v>
      </c>
      <c r="D54">
        <v>725</v>
      </c>
      <c r="E54">
        <v>40</v>
      </c>
      <c r="F54">
        <v>45</v>
      </c>
      <c r="H54">
        <v>890</v>
      </c>
      <c r="I54">
        <v>869</v>
      </c>
      <c r="J54">
        <v>50</v>
      </c>
      <c r="K54">
        <v>55</v>
      </c>
    </row>
    <row r="55" spans="1:11" x14ac:dyDescent="0.25">
      <c r="A55" s="4">
        <v>310</v>
      </c>
      <c r="B55" s="4" t="s">
        <v>108</v>
      </c>
      <c r="C55">
        <v>635</v>
      </c>
      <c r="D55">
        <v>617</v>
      </c>
      <c r="E55">
        <v>20</v>
      </c>
      <c r="F55">
        <v>20</v>
      </c>
      <c r="H55">
        <v>304</v>
      </c>
      <c r="I55">
        <v>633</v>
      </c>
      <c r="J55">
        <v>10</v>
      </c>
      <c r="K55">
        <v>20</v>
      </c>
    </row>
    <row r="56" spans="1:11" x14ac:dyDescent="0.25">
      <c r="A56" s="4">
        <v>805</v>
      </c>
      <c r="B56" s="4" t="s">
        <v>11</v>
      </c>
      <c r="C56">
        <v>455</v>
      </c>
      <c r="D56">
        <v>469</v>
      </c>
      <c r="E56">
        <v>30</v>
      </c>
      <c r="F56">
        <v>30</v>
      </c>
      <c r="H56">
        <v>600</v>
      </c>
      <c r="I56">
        <v>715</v>
      </c>
      <c r="J56">
        <v>15</v>
      </c>
      <c r="K56">
        <v>15</v>
      </c>
    </row>
    <row r="57" spans="1:11" x14ac:dyDescent="0.25">
      <c r="A57" s="4">
        <v>311</v>
      </c>
      <c r="B57" s="4" t="s">
        <v>109</v>
      </c>
      <c r="C57">
        <v>716</v>
      </c>
      <c r="D57">
        <v>759</v>
      </c>
      <c r="E57">
        <v>30</v>
      </c>
      <c r="F57">
        <v>25</v>
      </c>
      <c r="H57">
        <v>587</v>
      </c>
      <c r="I57" t="s">
        <v>161</v>
      </c>
      <c r="J57">
        <v>15</v>
      </c>
      <c r="K57">
        <v>10</v>
      </c>
    </row>
    <row r="58" spans="1:11" x14ac:dyDescent="0.25">
      <c r="A58" s="4">
        <v>884</v>
      </c>
      <c r="B58" s="4" t="s">
        <v>67</v>
      </c>
      <c r="C58">
        <v>552</v>
      </c>
      <c r="D58">
        <v>543</v>
      </c>
      <c r="E58">
        <v>30</v>
      </c>
      <c r="F58">
        <v>35</v>
      </c>
      <c r="H58">
        <v>874</v>
      </c>
      <c r="I58">
        <v>933</v>
      </c>
      <c r="J58">
        <v>15</v>
      </c>
      <c r="K58">
        <v>20</v>
      </c>
    </row>
    <row r="59" spans="1:11" x14ac:dyDescent="0.25">
      <c r="A59" s="4">
        <v>919</v>
      </c>
      <c r="B59" s="4" t="s">
        <v>79</v>
      </c>
      <c r="C59">
        <v>640</v>
      </c>
      <c r="D59">
        <v>672</v>
      </c>
      <c r="E59">
        <v>130</v>
      </c>
      <c r="F59">
        <v>145</v>
      </c>
      <c r="H59">
        <v>647</v>
      </c>
      <c r="I59">
        <v>522</v>
      </c>
      <c r="J59">
        <v>75</v>
      </c>
      <c r="K59">
        <v>110</v>
      </c>
    </row>
    <row r="60" spans="1:11" x14ac:dyDescent="0.25">
      <c r="A60" s="4">
        <v>312</v>
      </c>
      <c r="B60" s="4" t="s">
        <v>110</v>
      </c>
      <c r="C60">
        <v>704</v>
      </c>
      <c r="D60">
        <v>708</v>
      </c>
      <c r="E60">
        <v>50</v>
      </c>
      <c r="F60">
        <v>45</v>
      </c>
      <c r="H60">
        <v>716</v>
      </c>
      <c r="I60">
        <v>811</v>
      </c>
      <c r="J60">
        <v>35</v>
      </c>
      <c r="K60">
        <v>50</v>
      </c>
    </row>
    <row r="61" spans="1:11" x14ac:dyDescent="0.25">
      <c r="A61" s="4">
        <v>313</v>
      </c>
      <c r="B61" s="4" t="s">
        <v>111</v>
      </c>
      <c r="C61">
        <v>766</v>
      </c>
      <c r="D61">
        <v>672</v>
      </c>
      <c r="E61">
        <v>55</v>
      </c>
      <c r="F61">
        <v>45</v>
      </c>
      <c r="H61">
        <v>796</v>
      </c>
      <c r="I61">
        <v>784</v>
      </c>
      <c r="J61">
        <v>20</v>
      </c>
      <c r="K61">
        <v>15</v>
      </c>
    </row>
    <row r="62" spans="1:11" x14ac:dyDescent="0.25">
      <c r="A62" s="4">
        <v>921</v>
      </c>
      <c r="B62" s="4" t="s">
        <v>123</v>
      </c>
      <c r="C62">
        <v>612</v>
      </c>
      <c r="D62">
        <v>629</v>
      </c>
      <c r="E62">
        <v>25</v>
      </c>
      <c r="F62">
        <v>25</v>
      </c>
      <c r="H62" t="s">
        <v>161</v>
      </c>
      <c r="I62" t="s">
        <v>161</v>
      </c>
      <c r="J62">
        <v>10</v>
      </c>
      <c r="K62">
        <v>5</v>
      </c>
    </row>
    <row r="63" spans="1:11" x14ac:dyDescent="0.25">
      <c r="A63" s="4">
        <v>420</v>
      </c>
      <c r="B63" s="4" t="s">
        <v>144</v>
      </c>
      <c r="C63" t="s">
        <v>157</v>
      </c>
      <c r="D63" t="s">
        <v>157</v>
      </c>
      <c r="E63" t="s">
        <v>157</v>
      </c>
      <c r="F63" t="s">
        <v>157</v>
      </c>
      <c r="H63" t="s">
        <v>166</v>
      </c>
      <c r="I63" t="s">
        <v>166</v>
      </c>
      <c r="J63" t="s">
        <v>157</v>
      </c>
      <c r="K63" t="s">
        <v>157</v>
      </c>
    </row>
    <row r="64" spans="1:11" x14ac:dyDescent="0.25">
      <c r="A64" s="4">
        <v>206</v>
      </c>
      <c r="B64" s="4" t="s">
        <v>91</v>
      </c>
      <c r="C64">
        <v>813</v>
      </c>
      <c r="D64">
        <v>720</v>
      </c>
      <c r="E64">
        <v>30</v>
      </c>
      <c r="F64">
        <v>40</v>
      </c>
      <c r="H64">
        <v>801</v>
      </c>
      <c r="I64">
        <v>1136</v>
      </c>
      <c r="J64">
        <v>25</v>
      </c>
      <c r="K64">
        <v>15</v>
      </c>
    </row>
    <row r="65" spans="1:11" x14ac:dyDescent="0.25">
      <c r="A65" s="4">
        <v>207</v>
      </c>
      <c r="B65" s="4" t="s">
        <v>92</v>
      </c>
      <c r="C65">
        <v>1027</v>
      </c>
      <c r="D65">
        <v>865</v>
      </c>
      <c r="E65">
        <v>15</v>
      </c>
      <c r="F65">
        <v>20</v>
      </c>
      <c r="H65" t="s">
        <v>161</v>
      </c>
      <c r="I65" t="s">
        <v>161</v>
      </c>
      <c r="J65" t="s">
        <v>161</v>
      </c>
      <c r="K65" t="s">
        <v>161</v>
      </c>
    </row>
    <row r="66" spans="1:11" x14ac:dyDescent="0.25">
      <c r="A66" s="4">
        <v>886</v>
      </c>
      <c r="B66" s="4" t="s">
        <v>124</v>
      </c>
      <c r="C66">
        <v>683</v>
      </c>
      <c r="D66">
        <v>703</v>
      </c>
      <c r="E66">
        <v>200</v>
      </c>
      <c r="F66">
        <v>235</v>
      </c>
      <c r="H66">
        <v>714</v>
      </c>
      <c r="I66">
        <v>724</v>
      </c>
      <c r="J66">
        <v>165</v>
      </c>
      <c r="K66">
        <v>190</v>
      </c>
    </row>
    <row r="67" spans="1:11" x14ac:dyDescent="0.25">
      <c r="A67" s="4">
        <v>810</v>
      </c>
      <c r="B67" s="4" t="s">
        <v>45</v>
      </c>
      <c r="C67">
        <v>654</v>
      </c>
      <c r="D67">
        <v>675</v>
      </c>
      <c r="E67">
        <v>135</v>
      </c>
      <c r="F67">
        <v>145</v>
      </c>
      <c r="H67">
        <v>670</v>
      </c>
      <c r="I67">
        <v>694</v>
      </c>
      <c r="J67">
        <v>90</v>
      </c>
      <c r="K67">
        <v>55</v>
      </c>
    </row>
    <row r="68" spans="1:11" x14ac:dyDescent="0.25">
      <c r="A68" s="4">
        <v>314</v>
      </c>
      <c r="B68" s="4" t="s">
        <v>112</v>
      </c>
      <c r="C68">
        <v>541</v>
      </c>
      <c r="D68">
        <v>555</v>
      </c>
      <c r="E68">
        <v>10</v>
      </c>
      <c r="F68">
        <v>20</v>
      </c>
      <c r="H68">
        <v>644</v>
      </c>
      <c r="I68">
        <v>947</v>
      </c>
      <c r="J68">
        <v>20</v>
      </c>
      <c r="K68">
        <v>20</v>
      </c>
    </row>
    <row r="69" spans="1:11" x14ac:dyDescent="0.25">
      <c r="A69" s="4">
        <v>382</v>
      </c>
      <c r="B69" s="4" t="s">
        <v>46</v>
      </c>
      <c r="C69">
        <v>665</v>
      </c>
      <c r="D69">
        <v>712</v>
      </c>
      <c r="E69">
        <v>90</v>
      </c>
      <c r="F69">
        <v>80</v>
      </c>
      <c r="H69">
        <v>591</v>
      </c>
      <c r="I69">
        <v>662</v>
      </c>
      <c r="J69">
        <v>90</v>
      </c>
      <c r="K69">
        <v>75</v>
      </c>
    </row>
    <row r="70" spans="1:11" x14ac:dyDescent="0.25">
      <c r="A70" s="4">
        <v>340</v>
      </c>
      <c r="B70" s="4" t="s">
        <v>26</v>
      </c>
      <c r="C70">
        <v>748</v>
      </c>
      <c r="D70">
        <v>885</v>
      </c>
      <c r="E70">
        <v>40</v>
      </c>
      <c r="F70">
        <v>40</v>
      </c>
      <c r="H70">
        <v>791</v>
      </c>
      <c r="I70">
        <v>983</v>
      </c>
      <c r="J70">
        <v>30</v>
      </c>
      <c r="K70">
        <v>30</v>
      </c>
    </row>
    <row r="71" spans="1:11" x14ac:dyDescent="0.25">
      <c r="A71" s="4">
        <v>208</v>
      </c>
      <c r="B71" s="4" t="s">
        <v>93</v>
      </c>
      <c r="C71">
        <v>933</v>
      </c>
      <c r="D71">
        <v>1100</v>
      </c>
      <c r="E71">
        <v>60</v>
      </c>
      <c r="F71">
        <v>65</v>
      </c>
      <c r="H71">
        <v>1001</v>
      </c>
      <c r="I71">
        <v>883</v>
      </c>
      <c r="J71">
        <v>35</v>
      </c>
      <c r="K71">
        <v>45</v>
      </c>
    </row>
    <row r="72" spans="1:11" x14ac:dyDescent="0.25">
      <c r="A72" s="4">
        <v>888</v>
      </c>
      <c r="B72" s="4" t="s">
        <v>27</v>
      </c>
      <c r="C72">
        <v>696</v>
      </c>
      <c r="D72">
        <v>786</v>
      </c>
      <c r="E72">
        <v>180</v>
      </c>
      <c r="F72">
        <v>195</v>
      </c>
      <c r="H72">
        <v>869</v>
      </c>
      <c r="I72">
        <v>816</v>
      </c>
      <c r="J72">
        <v>160</v>
      </c>
      <c r="K72">
        <v>150</v>
      </c>
    </row>
    <row r="73" spans="1:11" x14ac:dyDescent="0.25">
      <c r="A73" s="4">
        <v>383</v>
      </c>
      <c r="B73" s="4" t="s">
        <v>47</v>
      </c>
      <c r="C73">
        <v>564</v>
      </c>
      <c r="D73">
        <v>599</v>
      </c>
      <c r="E73">
        <v>180</v>
      </c>
      <c r="F73">
        <v>205</v>
      </c>
      <c r="H73">
        <v>729</v>
      </c>
      <c r="I73">
        <v>728</v>
      </c>
      <c r="J73">
        <v>170</v>
      </c>
      <c r="K73">
        <v>215</v>
      </c>
    </row>
    <row r="74" spans="1:11" x14ac:dyDescent="0.25">
      <c r="A74" s="4">
        <v>856</v>
      </c>
      <c r="B74" s="4" t="s">
        <v>57</v>
      </c>
      <c r="C74">
        <v>631</v>
      </c>
      <c r="D74">
        <v>568</v>
      </c>
      <c r="E74">
        <v>65</v>
      </c>
      <c r="F74">
        <v>75</v>
      </c>
      <c r="H74">
        <v>1035</v>
      </c>
      <c r="I74">
        <v>1089</v>
      </c>
      <c r="J74">
        <v>40</v>
      </c>
      <c r="K74">
        <v>45</v>
      </c>
    </row>
    <row r="75" spans="1:11" x14ac:dyDescent="0.25">
      <c r="A75" s="4">
        <v>855</v>
      </c>
      <c r="B75" s="4" t="s">
        <v>58</v>
      </c>
      <c r="C75">
        <v>549</v>
      </c>
      <c r="D75">
        <v>596</v>
      </c>
      <c r="E75">
        <v>40</v>
      </c>
      <c r="F75">
        <v>50</v>
      </c>
      <c r="H75">
        <v>551</v>
      </c>
      <c r="I75">
        <v>467</v>
      </c>
      <c r="J75">
        <v>30</v>
      </c>
      <c r="K75">
        <v>40</v>
      </c>
    </row>
    <row r="76" spans="1:11" x14ac:dyDescent="0.25">
      <c r="A76" s="4">
        <v>209</v>
      </c>
      <c r="B76" s="4" t="s">
        <v>94</v>
      </c>
      <c r="C76">
        <v>553</v>
      </c>
      <c r="D76">
        <v>536</v>
      </c>
      <c r="E76">
        <v>80</v>
      </c>
      <c r="F76">
        <v>80</v>
      </c>
      <c r="H76">
        <v>641</v>
      </c>
      <c r="I76">
        <v>686</v>
      </c>
      <c r="J76">
        <v>35</v>
      </c>
      <c r="K76">
        <v>45</v>
      </c>
    </row>
    <row r="77" spans="1:11" x14ac:dyDescent="0.25">
      <c r="A77" s="4">
        <v>925</v>
      </c>
      <c r="B77" s="4" t="s">
        <v>59</v>
      </c>
      <c r="C77">
        <v>543</v>
      </c>
      <c r="D77">
        <v>584</v>
      </c>
      <c r="E77">
        <v>125</v>
      </c>
      <c r="F77">
        <v>120</v>
      </c>
      <c r="H77">
        <v>774</v>
      </c>
      <c r="I77">
        <v>772</v>
      </c>
      <c r="J77">
        <v>55</v>
      </c>
      <c r="K77">
        <v>75</v>
      </c>
    </row>
    <row r="78" spans="1:11" x14ac:dyDescent="0.25">
      <c r="A78" s="4">
        <v>341</v>
      </c>
      <c r="B78" s="4" t="s">
        <v>28</v>
      </c>
      <c r="C78">
        <v>842</v>
      </c>
      <c r="D78">
        <v>842</v>
      </c>
      <c r="E78">
        <v>125</v>
      </c>
      <c r="F78">
        <v>140</v>
      </c>
      <c r="H78">
        <v>699</v>
      </c>
      <c r="I78">
        <v>788</v>
      </c>
      <c r="J78">
        <v>60</v>
      </c>
      <c r="K78">
        <v>50</v>
      </c>
    </row>
    <row r="79" spans="1:11" x14ac:dyDescent="0.25">
      <c r="A79" s="4">
        <v>821</v>
      </c>
      <c r="B79" s="4" t="s">
        <v>80</v>
      </c>
      <c r="C79">
        <v>600</v>
      </c>
      <c r="D79">
        <v>731</v>
      </c>
      <c r="E79">
        <v>25</v>
      </c>
      <c r="F79">
        <v>30</v>
      </c>
      <c r="H79">
        <v>700</v>
      </c>
      <c r="I79">
        <v>569</v>
      </c>
      <c r="J79">
        <v>30</v>
      </c>
      <c r="K79">
        <v>25</v>
      </c>
    </row>
    <row r="80" spans="1:11" x14ac:dyDescent="0.25">
      <c r="A80" s="4">
        <v>352</v>
      </c>
      <c r="B80" s="4" t="s">
        <v>29</v>
      </c>
      <c r="C80">
        <v>764</v>
      </c>
      <c r="D80">
        <v>828</v>
      </c>
      <c r="E80">
        <v>160</v>
      </c>
      <c r="F80">
        <v>160</v>
      </c>
      <c r="H80">
        <v>1093</v>
      </c>
      <c r="I80">
        <v>1228</v>
      </c>
      <c r="J80">
        <v>130</v>
      </c>
      <c r="K80">
        <v>115</v>
      </c>
    </row>
    <row r="81" spans="1:11" x14ac:dyDescent="0.25">
      <c r="A81" s="4">
        <v>887</v>
      </c>
      <c r="B81" s="4" t="s">
        <v>125</v>
      </c>
      <c r="C81">
        <v>614</v>
      </c>
      <c r="D81">
        <v>622</v>
      </c>
      <c r="E81">
        <v>55</v>
      </c>
      <c r="F81">
        <v>60</v>
      </c>
      <c r="H81">
        <v>994</v>
      </c>
      <c r="I81">
        <v>1046</v>
      </c>
      <c r="J81">
        <v>55</v>
      </c>
      <c r="K81">
        <v>55</v>
      </c>
    </row>
    <row r="82" spans="1:11" x14ac:dyDescent="0.25">
      <c r="A82" s="4">
        <v>315</v>
      </c>
      <c r="B82" s="4" t="s">
        <v>113</v>
      </c>
      <c r="C82">
        <v>775</v>
      </c>
      <c r="D82">
        <v>685</v>
      </c>
      <c r="E82">
        <v>15</v>
      </c>
      <c r="F82">
        <v>20</v>
      </c>
      <c r="H82" t="s">
        <v>161</v>
      </c>
      <c r="I82" t="s">
        <v>161</v>
      </c>
      <c r="J82">
        <v>10</v>
      </c>
      <c r="K82">
        <v>5</v>
      </c>
    </row>
    <row r="83" spans="1:11" x14ac:dyDescent="0.25">
      <c r="A83" s="4">
        <v>806</v>
      </c>
      <c r="B83" s="4" t="s">
        <v>12</v>
      </c>
      <c r="C83">
        <v>557</v>
      </c>
      <c r="D83">
        <v>587</v>
      </c>
      <c r="E83">
        <v>55</v>
      </c>
      <c r="F83">
        <v>60</v>
      </c>
      <c r="H83">
        <v>472</v>
      </c>
      <c r="I83">
        <v>746</v>
      </c>
      <c r="J83">
        <v>35</v>
      </c>
      <c r="K83">
        <v>25</v>
      </c>
    </row>
    <row r="84" spans="1:11" x14ac:dyDescent="0.25">
      <c r="A84" s="4">
        <v>826</v>
      </c>
      <c r="B84" s="4" t="s">
        <v>126</v>
      </c>
      <c r="C84">
        <v>499</v>
      </c>
      <c r="D84">
        <v>558</v>
      </c>
      <c r="E84">
        <v>35</v>
      </c>
      <c r="F84">
        <v>45</v>
      </c>
      <c r="H84">
        <v>1081</v>
      </c>
      <c r="I84">
        <v>1058</v>
      </c>
      <c r="J84">
        <v>55</v>
      </c>
      <c r="K84">
        <v>35</v>
      </c>
    </row>
    <row r="85" spans="1:11" x14ac:dyDescent="0.25">
      <c r="A85" s="4">
        <v>391</v>
      </c>
      <c r="B85" s="4" t="s">
        <v>13</v>
      </c>
      <c r="C85">
        <v>561</v>
      </c>
      <c r="D85">
        <v>559</v>
      </c>
      <c r="E85">
        <v>80</v>
      </c>
      <c r="F85">
        <v>100</v>
      </c>
      <c r="H85">
        <v>695</v>
      </c>
      <c r="I85">
        <v>529</v>
      </c>
      <c r="J85">
        <v>40</v>
      </c>
      <c r="K85">
        <v>45</v>
      </c>
    </row>
    <row r="86" spans="1:11" x14ac:dyDescent="0.25">
      <c r="A86" s="4">
        <v>316</v>
      </c>
      <c r="B86" s="4" t="s">
        <v>95</v>
      </c>
      <c r="C86">
        <v>629</v>
      </c>
      <c r="D86">
        <v>579</v>
      </c>
      <c r="E86">
        <v>75</v>
      </c>
      <c r="F86">
        <v>85</v>
      </c>
      <c r="H86">
        <v>692</v>
      </c>
      <c r="I86">
        <v>517</v>
      </c>
      <c r="J86">
        <v>25</v>
      </c>
      <c r="K86">
        <v>30</v>
      </c>
    </row>
    <row r="87" spans="1:11" x14ac:dyDescent="0.25">
      <c r="A87" s="4">
        <v>926</v>
      </c>
      <c r="B87" s="4" t="s">
        <v>81</v>
      </c>
      <c r="C87">
        <v>595</v>
      </c>
      <c r="D87">
        <v>601</v>
      </c>
      <c r="E87">
        <v>160</v>
      </c>
      <c r="F87">
        <v>155</v>
      </c>
      <c r="H87">
        <v>457</v>
      </c>
      <c r="I87">
        <v>459</v>
      </c>
      <c r="J87">
        <v>70</v>
      </c>
      <c r="K87">
        <v>85</v>
      </c>
    </row>
    <row r="88" spans="1:11" x14ac:dyDescent="0.25">
      <c r="A88" s="4">
        <v>812</v>
      </c>
      <c r="B88" s="4" t="s">
        <v>48</v>
      </c>
      <c r="C88">
        <v>512</v>
      </c>
      <c r="D88">
        <v>560</v>
      </c>
      <c r="E88">
        <v>50</v>
      </c>
      <c r="F88">
        <v>45</v>
      </c>
      <c r="H88">
        <v>675</v>
      </c>
      <c r="I88">
        <v>482</v>
      </c>
      <c r="J88">
        <v>30</v>
      </c>
      <c r="K88">
        <v>35</v>
      </c>
    </row>
    <row r="89" spans="1:11" x14ac:dyDescent="0.25">
      <c r="A89" s="4">
        <v>813</v>
      </c>
      <c r="B89" s="4" t="s">
        <v>49</v>
      </c>
      <c r="C89">
        <v>612</v>
      </c>
      <c r="D89">
        <v>585</v>
      </c>
      <c r="E89">
        <v>35</v>
      </c>
      <c r="F89">
        <v>40</v>
      </c>
      <c r="H89">
        <v>571</v>
      </c>
      <c r="I89">
        <v>472</v>
      </c>
      <c r="J89">
        <v>20</v>
      </c>
      <c r="K89">
        <v>25</v>
      </c>
    </row>
    <row r="90" spans="1:11" x14ac:dyDescent="0.25">
      <c r="A90" s="4">
        <v>802</v>
      </c>
      <c r="B90" s="4" t="s">
        <v>145</v>
      </c>
      <c r="C90">
        <v>694</v>
      </c>
      <c r="D90">
        <v>722</v>
      </c>
      <c r="E90">
        <v>35</v>
      </c>
      <c r="F90">
        <v>30</v>
      </c>
      <c r="H90">
        <v>722</v>
      </c>
      <c r="I90">
        <v>645</v>
      </c>
      <c r="J90">
        <v>25</v>
      </c>
      <c r="K90">
        <v>30</v>
      </c>
    </row>
    <row r="91" spans="1:11" x14ac:dyDescent="0.25">
      <c r="A91" s="4">
        <v>392</v>
      </c>
      <c r="B91" s="4" t="s">
        <v>14</v>
      </c>
      <c r="C91">
        <v>589</v>
      </c>
      <c r="D91">
        <v>590</v>
      </c>
      <c r="E91">
        <v>60</v>
      </c>
      <c r="F91">
        <v>60</v>
      </c>
      <c r="H91">
        <v>1086</v>
      </c>
      <c r="I91">
        <v>1340</v>
      </c>
      <c r="J91">
        <v>35</v>
      </c>
      <c r="K91">
        <v>30</v>
      </c>
    </row>
    <row r="92" spans="1:11" x14ac:dyDescent="0.25">
      <c r="A92" s="4">
        <v>815</v>
      </c>
      <c r="B92" s="4" t="s">
        <v>50</v>
      </c>
      <c r="C92">
        <v>539</v>
      </c>
      <c r="D92">
        <v>564</v>
      </c>
      <c r="E92">
        <v>55</v>
      </c>
      <c r="F92">
        <v>70</v>
      </c>
      <c r="H92">
        <v>738</v>
      </c>
      <c r="I92">
        <v>858</v>
      </c>
      <c r="J92">
        <v>35</v>
      </c>
      <c r="K92">
        <v>25</v>
      </c>
    </row>
    <row r="93" spans="1:11" x14ac:dyDescent="0.25">
      <c r="A93" s="4">
        <v>928</v>
      </c>
      <c r="B93" s="4" t="s">
        <v>60</v>
      </c>
      <c r="C93">
        <v>572</v>
      </c>
      <c r="D93">
        <v>617</v>
      </c>
      <c r="E93">
        <v>115</v>
      </c>
      <c r="F93">
        <v>110</v>
      </c>
      <c r="H93">
        <v>929</v>
      </c>
      <c r="I93">
        <v>1230</v>
      </c>
      <c r="J93">
        <v>115</v>
      </c>
      <c r="K93">
        <v>90</v>
      </c>
    </row>
    <row r="94" spans="1:11" x14ac:dyDescent="0.25">
      <c r="A94" s="4">
        <v>929</v>
      </c>
      <c r="B94" s="4" t="s">
        <v>15</v>
      </c>
      <c r="C94">
        <v>607</v>
      </c>
      <c r="D94">
        <v>610</v>
      </c>
      <c r="E94">
        <v>45</v>
      </c>
      <c r="F94">
        <v>55</v>
      </c>
      <c r="H94">
        <v>568</v>
      </c>
      <c r="I94">
        <v>552</v>
      </c>
      <c r="J94">
        <v>25</v>
      </c>
      <c r="K94">
        <v>35</v>
      </c>
    </row>
    <row r="95" spans="1:11" x14ac:dyDescent="0.25">
      <c r="A95" s="4">
        <v>892</v>
      </c>
      <c r="B95" s="4" t="s">
        <v>61</v>
      </c>
      <c r="C95">
        <v>595</v>
      </c>
      <c r="D95">
        <v>600</v>
      </c>
      <c r="E95">
        <v>90</v>
      </c>
      <c r="F95">
        <v>100</v>
      </c>
      <c r="H95">
        <v>748</v>
      </c>
      <c r="I95">
        <v>769</v>
      </c>
      <c r="J95">
        <v>90</v>
      </c>
      <c r="K95">
        <v>120</v>
      </c>
    </row>
    <row r="96" spans="1:11" x14ac:dyDescent="0.25">
      <c r="A96" s="4">
        <v>891</v>
      </c>
      <c r="B96" s="4" t="s">
        <v>62</v>
      </c>
      <c r="C96">
        <v>642</v>
      </c>
      <c r="D96">
        <v>625</v>
      </c>
      <c r="E96">
        <v>100</v>
      </c>
      <c r="F96">
        <v>110</v>
      </c>
      <c r="H96">
        <v>591</v>
      </c>
      <c r="I96">
        <v>522</v>
      </c>
      <c r="J96">
        <v>95</v>
      </c>
      <c r="K96">
        <v>120</v>
      </c>
    </row>
    <row r="97" spans="1:11" x14ac:dyDescent="0.25">
      <c r="A97" s="4">
        <v>353</v>
      </c>
      <c r="B97" s="4" t="s">
        <v>30</v>
      </c>
      <c r="C97">
        <v>659</v>
      </c>
      <c r="D97">
        <v>628</v>
      </c>
      <c r="E97">
        <v>70</v>
      </c>
      <c r="F97">
        <v>75</v>
      </c>
      <c r="H97">
        <v>599</v>
      </c>
      <c r="I97">
        <v>604</v>
      </c>
      <c r="J97">
        <v>35</v>
      </c>
      <c r="K97">
        <v>50</v>
      </c>
    </row>
    <row r="98" spans="1:11" x14ac:dyDescent="0.25">
      <c r="A98" s="4">
        <v>931</v>
      </c>
      <c r="B98" s="4" t="s">
        <v>127</v>
      </c>
      <c r="C98">
        <v>485</v>
      </c>
      <c r="D98">
        <v>450</v>
      </c>
      <c r="E98">
        <v>80</v>
      </c>
      <c r="F98">
        <v>95</v>
      </c>
      <c r="H98">
        <v>458</v>
      </c>
      <c r="I98">
        <v>478</v>
      </c>
      <c r="J98">
        <v>30</v>
      </c>
      <c r="K98">
        <v>40</v>
      </c>
    </row>
    <row r="99" spans="1:11" x14ac:dyDescent="0.25">
      <c r="A99" s="4">
        <v>874</v>
      </c>
      <c r="B99" s="4" t="s">
        <v>82</v>
      </c>
      <c r="C99">
        <v>587</v>
      </c>
      <c r="D99">
        <v>590</v>
      </c>
      <c r="E99">
        <v>70</v>
      </c>
      <c r="F99">
        <v>60</v>
      </c>
      <c r="H99">
        <v>634</v>
      </c>
      <c r="I99">
        <v>752</v>
      </c>
      <c r="J99">
        <v>45</v>
      </c>
      <c r="K99">
        <v>60</v>
      </c>
    </row>
    <row r="100" spans="1:11" x14ac:dyDescent="0.25">
      <c r="A100" s="4">
        <v>879</v>
      </c>
      <c r="B100" s="4" t="s">
        <v>146</v>
      </c>
      <c r="C100">
        <v>604</v>
      </c>
      <c r="D100">
        <v>577</v>
      </c>
      <c r="E100">
        <v>110</v>
      </c>
      <c r="F100">
        <v>110</v>
      </c>
      <c r="H100">
        <v>999</v>
      </c>
      <c r="I100">
        <v>1108</v>
      </c>
      <c r="J100">
        <v>40</v>
      </c>
      <c r="K100">
        <v>40</v>
      </c>
    </row>
    <row r="101" spans="1:11" x14ac:dyDescent="0.25">
      <c r="A101" s="4">
        <v>836</v>
      </c>
      <c r="B101" s="4" t="s">
        <v>147</v>
      </c>
      <c r="C101">
        <v>445</v>
      </c>
      <c r="D101">
        <v>529</v>
      </c>
      <c r="E101">
        <v>20</v>
      </c>
      <c r="F101">
        <v>30</v>
      </c>
      <c r="H101">
        <v>589</v>
      </c>
      <c r="I101">
        <v>566</v>
      </c>
      <c r="J101">
        <v>20</v>
      </c>
      <c r="K101">
        <v>15</v>
      </c>
    </row>
    <row r="102" spans="1:11" x14ac:dyDescent="0.25">
      <c r="A102" s="4">
        <v>851</v>
      </c>
      <c r="B102" s="4" t="s">
        <v>128</v>
      </c>
      <c r="C102">
        <v>750</v>
      </c>
      <c r="D102">
        <v>856</v>
      </c>
      <c r="E102">
        <v>40</v>
      </c>
      <c r="F102">
        <v>45</v>
      </c>
      <c r="H102">
        <v>636</v>
      </c>
      <c r="I102">
        <v>699</v>
      </c>
      <c r="J102">
        <v>45</v>
      </c>
      <c r="K102">
        <v>50</v>
      </c>
    </row>
    <row r="103" spans="1:11" x14ac:dyDescent="0.25">
      <c r="A103" s="4">
        <v>870</v>
      </c>
      <c r="B103" s="4" t="s">
        <v>129</v>
      </c>
      <c r="C103">
        <v>601</v>
      </c>
      <c r="D103">
        <v>625</v>
      </c>
      <c r="E103">
        <v>50</v>
      </c>
      <c r="F103">
        <v>50</v>
      </c>
      <c r="H103">
        <v>558</v>
      </c>
      <c r="I103">
        <v>711</v>
      </c>
      <c r="J103">
        <v>45</v>
      </c>
      <c r="K103">
        <v>50</v>
      </c>
    </row>
    <row r="104" spans="1:11" x14ac:dyDescent="0.25">
      <c r="A104" s="4">
        <v>317</v>
      </c>
      <c r="B104" s="4" t="s">
        <v>114</v>
      </c>
      <c r="C104">
        <v>620</v>
      </c>
      <c r="D104">
        <v>627</v>
      </c>
      <c r="E104">
        <v>25</v>
      </c>
      <c r="F104">
        <v>20</v>
      </c>
      <c r="H104">
        <v>726</v>
      </c>
      <c r="I104">
        <v>1126</v>
      </c>
      <c r="J104">
        <v>20</v>
      </c>
      <c r="K104">
        <v>15</v>
      </c>
    </row>
    <row r="105" spans="1:11" x14ac:dyDescent="0.25">
      <c r="A105" s="4">
        <v>807</v>
      </c>
      <c r="B105" s="4" t="s">
        <v>16</v>
      </c>
      <c r="C105">
        <v>497</v>
      </c>
      <c r="D105">
        <v>520</v>
      </c>
      <c r="E105">
        <v>30</v>
      </c>
      <c r="F105">
        <v>35</v>
      </c>
      <c r="H105">
        <v>463</v>
      </c>
      <c r="I105">
        <v>569</v>
      </c>
      <c r="J105">
        <v>40</v>
      </c>
      <c r="K105">
        <v>35</v>
      </c>
    </row>
    <row r="106" spans="1:11" x14ac:dyDescent="0.25">
      <c r="A106" s="4">
        <v>318</v>
      </c>
      <c r="B106" s="4" t="s">
        <v>115</v>
      </c>
      <c r="C106">
        <v>791</v>
      </c>
      <c r="D106">
        <v>612</v>
      </c>
      <c r="E106">
        <v>15</v>
      </c>
      <c r="F106">
        <v>15</v>
      </c>
      <c r="H106" t="s">
        <v>161</v>
      </c>
      <c r="I106" t="s">
        <v>161</v>
      </c>
      <c r="J106">
        <v>10</v>
      </c>
      <c r="K106" t="s">
        <v>161</v>
      </c>
    </row>
    <row r="107" spans="1:11" x14ac:dyDescent="0.25">
      <c r="A107" s="4">
        <v>354</v>
      </c>
      <c r="B107" s="4" t="s">
        <v>31</v>
      </c>
      <c r="C107">
        <v>744</v>
      </c>
      <c r="D107">
        <v>709</v>
      </c>
      <c r="E107">
        <v>70</v>
      </c>
      <c r="F107">
        <v>85</v>
      </c>
      <c r="H107">
        <v>809</v>
      </c>
      <c r="I107">
        <v>967</v>
      </c>
      <c r="J107">
        <v>65</v>
      </c>
      <c r="K107">
        <v>55</v>
      </c>
    </row>
    <row r="108" spans="1:11" x14ac:dyDescent="0.25">
      <c r="A108" s="4">
        <v>372</v>
      </c>
      <c r="B108" s="4" t="s">
        <v>51</v>
      </c>
      <c r="C108">
        <v>645</v>
      </c>
      <c r="D108">
        <v>659</v>
      </c>
      <c r="E108">
        <v>90</v>
      </c>
      <c r="F108">
        <v>100</v>
      </c>
      <c r="H108">
        <v>1097</v>
      </c>
      <c r="I108">
        <v>545</v>
      </c>
      <c r="J108">
        <v>70</v>
      </c>
      <c r="K108">
        <v>55</v>
      </c>
    </row>
    <row r="109" spans="1:11" x14ac:dyDescent="0.25">
      <c r="A109" s="4">
        <v>857</v>
      </c>
      <c r="B109" s="4" t="s">
        <v>63</v>
      </c>
      <c r="C109" t="s">
        <v>161</v>
      </c>
      <c r="D109" t="s">
        <v>161</v>
      </c>
      <c r="E109" t="s">
        <v>161</v>
      </c>
      <c r="F109">
        <v>5</v>
      </c>
      <c r="H109" t="s">
        <v>166</v>
      </c>
      <c r="I109" t="s">
        <v>166</v>
      </c>
      <c r="J109">
        <v>0</v>
      </c>
      <c r="K109">
        <v>0</v>
      </c>
    </row>
    <row r="110" spans="1:11" x14ac:dyDescent="0.25">
      <c r="A110" s="4">
        <v>355</v>
      </c>
      <c r="B110" s="4" t="s">
        <v>32</v>
      </c>
      <c r="C110">
        <v>704</v>
      </c>
      <c r="D110">
        <v>638</v>
      </c>
      <c r="E110">
        <v>75</v>
      </c>
      <c r="F110">
        <v>75</v>
      </c>
      <c r="H110">
        <v>715</v>
      </c>
      <c r="I110">
        <v>923</v>
      </c>
      <c r="J110">
        <v>35</v>
      </c>
      <c r="K110">
        <v>25</v>
      </c>
    </row>
    <row r="111" spans="1:11" x14ac:dyDescent="0.25">
      <c r="A111" s="4">
        <v>333</v>
      </c>
      <c r="B111" s="4" t="s">
        <v>68</v>
      </c>
      <c r="C111">
        <v>762</v>
      </c>
      <c r="D111">
        <v>692</v>
      </c>
      <c r="E111">
        <v>60</v>
      </c>
      <c r="F111">
        <v>90</v>
      </c>
      <c r="H111">
        <v>524</v>
      </c>
      <c r="I111">
        <v>589</v>
      </c>
      <c r="J111">
        <v>55</v>
      </c>
      <c r="K111">
        <v>45</v>
      </c>
    </row>
    <row r="112" spans="1:11" x14ac:dyDescent="0.25">
      <c r="A112" s="4">
        <v>343</v>
      </c>
      <c r="B112" s="4" t="s">
        <v>3</v>
      </c>
      <c r="C112">
        <v>667</v>
      </c>
      <c r="D112">
        <v>771</v>
      </c>
      <c r="E112">
        <v>40</v>
      </c>
      <c r="F112">
        <v>40</v>
      </c>
      <c r="H112">
        <v>700</v>
      </c>
      <c r="I112">
        <v>531</v>
      </c>
      <c r="J112">
        <v>35</v>
      </c>
      <c r="K112">
        <v>35</v>
      </c>
    </row>
    <row r="113" spans="1:11" x14ac:dyDescent="0.25">
      <c r="A113" s="4">
        <v>373</v>
      </c>
      <c r="B113" s="4" t="s">
        <v>52</v>
      </c>
      <c r="C113">
        <v>607</v>
      </c>
      <c r="D113">
        <v>596</v>
      </c>
      <c r="E113">
        <v>135</v>
      </c>
      <c r="F113">
        <v>140</v>
      </c>
      <c r="H113">
        <v>675</v>
      </c>
      <c r="I113">
        <v>673</v>
      </c>
      <c r="J113">
        <v>65</v>
      </c>
      <c r="K113">
        <v>65</v>
      </c>
    </row>
    <row r="114" spans="1:11" x14ac:dyDescent="0.25">
      <c r="A114" s="4">
        <v>893</v>
      </c>
      <c r="B114" s="4" t="s">
        <v>69</v>
      </c>
      <c r="C114">
        <v>437</v>
      </c>
      <c r="D114">
        <v>417</v>
      </c>
      <c r="E114">
        <v>30</v>
      </c>
      <c r="F114">
        <v>35</v>
      </c>
      <c r="H114" t="s">
        <v>161</v>
      </c>
      <c r="I114">
        <v>662</v>
      </c>
      <c r="J114">
        <v>10</v>
      </c>
      <c r="K114">
        <v>10</v>
      </c>
    </row>
    <row r="115" spans="1:11" x14ac:dyDescent="0.25">
      <c r="A115" s="4">
        <v>871</v>
      </c>
      <c r="B115" s="4" t="s">
        <v>130</v>
      </c>
      <c r="C115">
        <v>525</v>
      </c>
      <c r="D115">
        <v>564</v>
      </c>
      <c r="E115">
        <v>35</v>
      </c>
      <c r="F115">
        <v>30</v>
      </c>
      <c r="H115">
        <v>832</v>
      </c>
      <c r="I115">
        <v>993</v>
      </c>
      <c r="J115">
        <v>40</v>
      </c>
      <c r="K115">
        <v>50</v>
      </c>
    </row>
    <row r="116" spans="1:11" x14ac:dyDescent="0.25">
      <c r="A116" s="4">
        <v>334</v>
      </c>
      <c r="B116" s="4" t="s">
        <v>70</v>
      </c>
      <c r="C116">
        <v>491</v>
      </c>
      <c r="D116">
        <v>575</v>
      </c>
      <c r="E116">
        <v>20</v>
      </c>
      <c r="F116">
        <v>25</v>
      </c>
      <c r="H116">
        <v>874</v>
      </c>
      <c r="I116">
        <v>765</v>
      </c>
      <c r="J116">
        <v>20</v>
      </c>
      <c r="K116">
        <v>25</v>
      </c>
    </row>
    <row r="117" spans="1:11" x14ac:dyDescent="0.25">
      <c r="A117" s="4">
        <v>933</v>
      </c>
      <c r="B117" s="4" t="s">
        <v>148</v>
      </c>
      <c r="C117">
        <v>637</v>
      </c>
      <c r="D117">
        <v>613</v>
      </c>
      <c r="E117">
        <v>85</v>
      </c>
      <c r="F117">
        <v>90</v>
      </c>
      <c r="H117">
        <v>731</v>
      </c>
      <c r="I117">
        <v>941</v>
      </c>
      <c r="J117">
        <v>65</v>
      </c>
      <c r="K117">
        <v>65</v>
      </c>
    </row>
    <row r="118" spans="1:11" x14ac:dyDescent="0.25">
      <c r="A118" s="4">
        <v>803</v>
      </c>
      <c r="B118" s="4" t="s">
        <v>149</v>
      </c>
      <c r="C118">
        <v>532</v>
      </c>
      <c r="D118">
        <v>770</v>
      </c>
      <c r="E118">
        <v>20</v>
      </c>
      <c r="F118">
        <v>35</v>
      </c>
      <c r="H118">
        <v>600</v>
      </c>
      <c r="I118" t="s">
        <v>161</v>
      </c>
      <c r="J118">
        <v>25</v>
      </c>
      <c r="K118">
        <v>5</v>
      </c>
    </row>
    <row r="119" spans="1:11" x14ac:dyDescent="0.25">
      <c r="A119" s="4">
        <v>393</v>
      </c>
      <c r="B119" s="4" t="s">
        <v>17</v>
      </c>
      <c r="C119">
        <v>547</v>
      </c>
      <c r="D119">
        <v>484</v>
      </c>
      <c r="E119">
        <v>80</v>
      </c>
      <c r="F119">
        <v>95</v>
      </c>
      <c r="H119">
        <v>640</v>
      </c>
      <c r="I119">
        <v>791</v>
      </c>
      <c r="J119">
        <v>45</v>
      </c>
      <c r="K119">
        <v>35</v>
      </c>
    </row>
    <row r="120" spans="1:11" x14ac:dyDescent="0.25">
      <c r="A120" s="4">
        <v>852</v>
      </c>
      <c r="B120" s="4" t="s">
        <v>131</v>
      </c>
      <c r="C120">
        <v>634</v>
      </c>
      <c r="D120">
        <v>691</v>
      </c>
      <c r="E120">
        <v>60</v>
      </c>
      <c r="F120">
        <v>65</v>
      </c>
      <c r="H120">
        <v>571</v>
      </c>
      <c r="I120">
        <v>599</v>
      </c>
      <c r="J120">
        <v>45</v>
      </c>
      <c r="K120">
        <v>75</v>
      </c>
    </row>
    <row r="121" spans="1:11" x14ac:dyDescent="0.25">
      <c r="A121" s="4">
        <v>882</v>
      </c>
      <c r="B121" s="4" t="s">
        <v>83</v>
      </c>
      <c r="C121">
        <v>605</v>
      </c>
      <c r="D121">
        <v>639</v>
      </c>
      <c r="E121">
        <v>55</v>
      </c>
      <c r="F121">
        <v>65</v>
      </c>
      <c r="H121">
        <v>807</v>
      </c>
      <c r="I121">
        <v>560</v>
      </c>
      <c r="J121">
        <v>15</v>
      </c>
      <c r="K121">
        <v>25</v>
      </c>
    </row>
    <row r="122" spans="1:11" x14ac:dyDescent="0.25">
      <c r="A122" s="4">
        <v>210</v>
      </c>
      <c r="B122" s="4" t="s">
        <v>96</v>
      </c>
      <c r="C122">
        <v>775</v>
      </c>
      <c r="D122">
        <v>736</v>
      </c>
      <c r="E122">
        <v>60</v>
      </c>
      <c r="F122">
        <v>60</v>
      </c>
      <c r="H122">
        <v>526</v>
      </c>
      <c r="I122">
        <v>709</v>
      </c>
      <c r="J122">
        <v>40</v>
      </c>
      <c r="K122">
        <v>45</v>
      </c>
    </row>
    <row r="123" spans="1:11" x14ac:dyDescent="0.25">
      <c r="A123" s="4">
        <v>342</v>
      </c>
      <c r="B123" s="4" t="s">
        <v>33</v>
      </c>
      <c r="C123">
        <v>680</v>
      </c>
      <c r="D123">
        <v>654</v>
      </c>
      <c r="E123">
        <v>40</v>
      </c>
      <c r="F123">
        <v>45</v>
      </c>
      <c r="H123">
        <v>694</v>
      </c>
      <c r="I123">
        <v>648</v>
      </c>
      <c r="J123">
        <v>35</v>
      </c>
      <c r="K123">
        <v>50</v>
      </c>
    </row>
    <row r="124" spans="1:11" x14ac:dyDescent="0.25">
      <c r="A124" s="4">
        <v>860</v>
      </c>
      <c r="B124" s="4" t="s">
        <v>71</v>
      </c>
      <c r="C124">
        <v>609</v>
      </c>
      <c r="D124">
        <v>627</v>
      </c>
      <c r="E124">
        <v>110</v>
      </c>
      <c r="F124">
        <v>120</v>
      </c>
      <c r="H124">
        <v>1051</v>
      </c>
      <c r="I124">
        <v>1024</v>
      </c>
      <c r="J124">
        <v>110</v>
      </c>
      <c r="K124">
        <v>105</v>
      </c>
    </row>
    <row r="125" spans="1:11" x14ac:dyDescent="0.25">
      <c r="A125" s="4">
        <v>356</v>
      </c>
      <c r="B125" s="4" t="s">
        <v>34</v>
      </c>
      <c r="C125">
        <v>546</v>
      </c>
      <c r="D125">
        <v>561</v>
      </c>
      <c r="E125">
        <v>55</v>
      </c>
      <c r="F125">
        <v>65</v>
      </c>
      <c r="H125">
        <v>674</v>
      </c>
      <c r="I125">
        <v>695</v>
      </c>
      <c r="J125">
        <v>35</v>
      </c>
      <c r="K125">
        <v>30</v>
      </c>
    </row>
    <row r="126" spans="1:11" x14ac:dyDescent="0.25">
      <c r="A126" s="4">
        <v>808</v>
      </c>
      <c r="B126" s="4" t="s">
        <v>18</v>
      </c>
      <c r="C126">
        <v>674</v>
      </c>
      <c r="D126">
        <v>676</v>
      </c>
      <c r="E126">
        <v>45</v>
      </c>
      <c r="F126">
        <v>50</v>
      </c>
      <c r="H126">
        <v>504</v>
      </c>
      <c r="I126">
        <v>544</v>
      </c>
      <c r="J126">
        <v>30</v>
      </c>
      <c r="K126">
        <v>35</v>
      </c>
    </row>
    <row r="127" spans="1:11" x14ac:dyDescent="0.25">
      <c r="A127" s="4">
        <v>861</v>
      </c>
      <c r="B127" s="4" t="s">
        <v>72</v>
      </c>
      <c r="C127">
        <v>560</v>
      </c>
      <c r="D127">
        <v>574</v>
      </c>
      <c r="E127">
        <v>95</v>
      </c>
      <c r="F127">
        <v>110</v>
      </c>
      <c r="H127">
        <v>672</v>
      </c>
      <c r="I127">
        <v>648</v>
      </c>
      <c r="J127">
        <v>50</v>
      </c>
      <c r="K127">
        <v>75</v>
      </c>
    </row>
    <row r="128" spans="1:11" x14ac:dyDescent="0.25">
      <c r="A128" s="4">
        <v>935</v>
      </c>
      <c r="B128" s="4" t="s">
        <v>84</v>
      </c>
      <c r="C128">
        <v>539</v>
      </c>
      <c r="D128">
        <v>535</v>
      </c>
      <c r="E128">
        <v>185</v>
      </c>
      <c r="F128">
        <v>195</v>
      </c>
      <c r="H128">
        <v>861</v>
      </c>
      <c r="I128">
        <v>976</v>
      </c>
      <c r="J128">
        <v>80</v>
      </c>
      <c r="K128">
        <v>80</v>
      </c>
    </row>
    <row r="129" spans="1:11" x14ac:dyDescent="0.25">
      <c r="A129" s="4">
        <v>394</v>
      </c>
      <c r="B129" s="4" t="s">
        <v>19</v>
      </c>
      <c r="C129">
        <v>694</v>
      </c>
      <c r="D129">
        <v>680</v>
      </c>
      <c r="E129">
        <v>95</v>
      </c>
      <c r="F129">
        <v>105</v>
      </c>
      <c r="H129">
        <v>726</v>
      </c>
      <c r="I129">
        <v>593</v>
      </c>
      <c r="J129">
        <v>45</v>
      </c>
      <c r="K129">
        <v>45</v>
      </c>
    </row>
    <row r="130" spans="1:11" x14ac:dyDescent="0.25">
      <c r="A130" s="4">
        <v>936</v>
      </c>
      <c r="B130" s="4" t="s">
        <v>132</v>
      </c>
      <c r="C130">
        <v>567</v>
      </c>
      <c r="D130">
        <v>551</v>
      </c>
      <c r="E130">
        <v>130</v>
      </c>
      <c r="F130">
        <v>115</v>
      </c>
      <c r="H130">
        <v>627</v>
      </c>
      <c r="I130">
        <v>591</v>
      </c>
      <c r="J130">
        <v>55</v>
      </c>
      <c r="K130">
        <v>40</v>
      </c>
    </row>
    <row r="131" spans="1:11" x14ac:dyDescent="0.25">
      <c r="A131" s="4">
        <v>319</v>
      </c>
      <c r="B131" s="4" t="s">
        <v>116</v>
      </c>
      <c r="C131">
        <v>605</v>
      </c>
      <c r="D131">
        <v>646</v>
      </c>
      <c r="E131">
        <v>20</v>
      </c>
      <c r="F131">
        <v>25</v>
      </c>
      <c r="H131">
        <v>770</v>
      </c>
      <c r="I131">
        <v>978</v>
      </c>
      <c r="J131">
        <v>20</v>
      </c>
      <c r="K131">
        <v>15</v>
      </c>
    </row>
    <row r="132" spans="1:11" x14ac:dyDescent="0.25">
      <c r="A132" s="4">
        <v>866</v>
      </c>
      <c r="B132" s="4" t="s">
        <v>150</v>
      </c>
      <c r="C132">
        <v>881</v>
      </c>
      <c r="D132">
        <v>737</v>
      </c>
      <c r="E132">
        <v>25</v>
      </c>
      <c r="F132">
        <v>25</v>
      </c>
      <c r="H132">
        <v>1190</v>
      </c>
      <c r="I132">
        <v>1392</v>
      </c>
      <c r="J132">
        <v>15</v>
      </c>
      <c r="K132">
        <v>15</v>
      </c>
    </row>
    <row r="133" spans="1:11" x14ac:dyDescent="0.25">
      <c r="A133" s="4">
        <v>357</v>
      </c>
      <c r="B133" s="4" t="s">
        <v>35</v>
      </c>
      <c r="C133">
        <v>577</v>
      </c>
      <c r="D133">
        <v>552</v>
      </c>
      <c r="E133">
        <v>75</v>
      </c>
      <c r="F133">
        <v>70</v>
      </c>
      <c r="H133">
        <v>461</v>
      </c>
      <c r="I133">
        <v>575</v>
      </c>
      <c r="J133">
        <v>25</v>
      </c>
      <c r="K133">
        <v>20</v>
      </c>
    </row>
    <row r="134" spans="1:11" x14ac:dyDescent="0.25">
      <c r="A134" s="4">
        <v>894</v>
      </c>
      <c r="B134" s="4" t="s">
        <v>73</v>
      </c>
      <c r="C134">
        <v>447</v>
      </c>
      <c r="D134">
        <v>360</v>
      </c>
      <c r="E134">
        <v>70</v>
      </c>
      <c r="F134">
        <v>70</v>
      </c>
      <c r="H134">
        <v>775</v>
      </c>
      <c r="I134">
        <v>844</v>
      </c>
      <c r="J134">
        <v>15</v>
      </c>
      <c r="K134">
        <v>20</v>
      </c>
    </row>
    <row r="135" spans="1:11" x14ac:dyDescent="0.25">
      <c r="A135" s="4">
        <v>883</v>
      </c>
      <c r="B135" s="4" t="s">
        <v>85</v>
      </c>
      <c r="C135">
        <v>636</v>
      </c>
      <c r="D135">
        <v>784</v>
      </c>
      <c r="E135">
        <v>20</v>
      </c>
      <c r="F135">
        <v>25</v>
      </c>
      <c r="H135">
        <v>793</v>
      </c>
      <c r="I135" t="s">
        <v>161</v>
      </c>
      <c r="J135">
        <v>15</v>
      </c>
      <c r="K135">
        <v>10</v>
      </c>
    </row>
    <row r="136" spans="1:11" x14ac:dyDescent="0.25">
      <c r="A136" s="4">
        <v>880</v>
      </c>
      <c r="B136" s="4" t="s">
        <v>0</v>
      </c>
      <c r="C136">
        <v>688</v>
      </c>
      <c r="D136">
        <v>715</v>
      </c>
      <c r="E136">
        <v>30</v>
      </c>
      <c r="F136">
        <v>25</v>
      </c>
      <c r="H136">
        <v>893</v>
      </c>
      <c r="I136">
        <v>941</v>
      </c>
      <c r="J136">
        <v>25</v>
      </c>
      <c r="K136">
        <v>25</v>
      </c>
    </row>
    <row r="137" spans="1:11" x14ac:dyDescent="0.25">
      <c r="A137" s="4">
        <v>211</v>
      </c>
      <c r="B137" s="4" t="s">
        <v>97</v>
      </c>
      <c r="C137">
        <v>521</v>
      </c>
      <c r="D137">
        <v>586</v>
      </c>
      <c r="E137">
        <v>30</v>
      </c>
      <c r="F137">
        <v>35</v>
      </c>
      <c r="H137">
        <v>679</v>
      </c>
      <c r="I137">
        <v>1066</v>
      </c>
      <c r="J137">
        <v>20</v>
      </c>
      <c r="K137">
        <v>15</v>
      </c>
    </row>
    <row r="138" spans="1:11" x14ac:dyDescent="0.25">
      <c r="A138" s="4">
        <v>358</v>
      </c>
      <c r="B138" s="4" t="s">
        <v>36</v>
      </c>
      <c r="C138">
        <v>610</v>
      </c>
      <c r="D138">
        <v>791</v>
      </c>
      <c r="E138">
        <v>35</v>
      </c>
      <c r="F138">
        <v>35</v>
      </c>
      <c r="H138" t="s">
        <v>161</v>
      </c>
      <c r="I138" t="s">
        <v>161</v>
      </c>
      <c r="J138" t="s">
        <v>161</v>
      </c>
      <c r="K138">
        <v>10</v>
      </c>
    </row>
    <row r="139" spans="1:11" x14ac:dyDescent="0.25">
      <c r="A139" s="4">
        <v>384</v>
      </c>
      <c r="B139" s="4" t="s">
        <v>53</v>
      </c>
      <c r="C139">
        <v>591</v>
      </c>
      <c r="D139">
        <v>582</v>
      </c>
      <c r="E139">
        <v>70</v>
      </c>
      <c r="F139">
        <v>80</v>
      </c>
      <c r="H139">
        <v>526</v>
      </c>
      <c r="I139">
        <v>484</v>
      </c>
      <c r="J139">
        <v>60</v>
      </c>
      <c r="K139">
        <v>65</v>
      </c>
    </row>
    <row r="140" spans="1:11" x14ac:dyDescent="0.25">
      <c r="A140" s="4">
        <v>335</v>
      </c>
      <c r="B140" s="4" t="s">
        <v>7</v>
      </c>
      <c r="C140">
        <v>624</v>
      </c>
      <c r="D140">
        <v>713</v>
      </c>
      <c r="E140">
        <v>90</v>
      </c>
      <c r="F140">
        <v>90</v>
      </c>
      <c r="H140">
        <v>781</v>
      </c>
      <c r="I140">
        <v>798</v>
      </c>
      <c r="J140">
        <v>20</v>
      </c>
      <c r="K140">
        <v>20</v>
      </c>
    </row>
    <row r="141" spans="1:11" x14ac:dyDescent="0.25">
      <c r="A141" s="4">
        <v>320</v>
      </c>
      <c r="B141" s="4" t="s">
        <v>117</v>
      </c>
      <c r="C141">
        <v>847</v>
      </c>
      <c r="D141">
        <v>693</v>
      </c>
      <c r="E141">
        <v>40</v>
      </c>
      <c r="F141">
        <v>45</v>
      </c>
      <c r="H141">
        <v>864</v>
      </c>
      <c r="I141">
        <v>1119</v>
      </c>
      <c r="J141">
        <v>20</v>
      </c>
      <c r="K141">
        <v>20</v>
      </c>
    </row>
    <row r="142" spans="1:11" x14ac:dyDescent="0.25">
      <c r="A142" s="4">
        <v>212</v>
      </c>
      <c r="B142" s="4" t="s">
        <v>98</v>
      </c>
      <c r="C142">
        <v>631</v>
      </c>
      <c r="D142">
        <v>792</v>
      </c>
      <c r="E142">
        <v>40</v>
      </c>
      <c r="F142">
        <v>50</v>
      </c>
      <c r="H142">
        <v>710</v>
      </c>
      <c r="I142">
        <v>822</v>
      </c>
      <c r="J142">
        <v>25</v>
      </c>
      <c r="K142">
        <v>25</v>
      </c>
    </row>
    <row r="143" spans="1:11" x14ac:dyDescent="0.25">
      <c r="A143" s="4">
        <v>877</v>
      </c>
      <c r="B143" s="4" t="s">
        <v>37</v>
      </c>
      <c r="C143">
        <v>661</v>
      </c>
      <c r="D143">
        <v>658</v>
      </c>
      <c r="E143">
        <v>30</v>
      </c>
      <c r="F143">
        <v>25</v>
      </c>
      <c r="H143">
        <v>800</v>
      </c>
      <c r="I143">
        <v>970</v>
      </c>
      <c r="J143">
        <v>20</v>
      </c>
      <c r="K143">
        <v>20</v>
      </c>
    </row>
    <row r="144" spans="1:11" x14ac:dyDescent="0.25">
      <c r="A144" s="4">
        <v>937</v>
      </c>
      <c r="B144" s="4" t="s">
        <v>74</v>
      </c>
      <c r="C144">
        <v>562</v>
      </c>
      <c r="D144">
        <v>535</v>
      </c>
      <c r="E144">
        <v>85</v>
      </c>
      <c r="F144">
        <v>90</v>
      </c>
      <c r="H144">
        <v>819</v>
      </c>
      <c r="I144">
        <v>1146</v>
      </c>
      <c r="J144">
        <v>55</v>
      </c>
      <c r="K144">
        <v>40</v>
      </c>
    </row>
    <row r="145" spans="1:11" x14ac:dyDescent="0.25">
      <c r="A145" s="4">
        <v>869</v>
      </c>
      <c r="B145" s="4" t="s">
        <v>133</v>
      </c>
      <c r="C145">
        <v>405</v>
      </c>
      <c r="D145">
        <v>518</v>
      </c>
      <c r="E145">
        <v>15</v>
      </c>
      <c r="F145">
        <v>15</v>
      </c>
      <c r="H145">
        <v>798</v>
      </c>
      <c r="I145">
        <v>1064</v>
      </c>
      <c r="J145">
        <v>15</v>
      </c>
      <c r="K145">
        <v>15</v>
      </c>
    </row>
    <row r="146" spans="1:11" x14ac:dyDescent="0.25">
      <c r="A146" s="4">
        <v>938</v>
      </c>
      <c r="B146" s="4" t="s">
        <v>134</v>
      </c>
      <c r="C146">
        <v>675</v>
      </c>
      <c r="D146">
        <v>577</v>
      </c>
      <c r="E146">
        <v>125</v>
      </c>
      <c r="F146">
        <v>130</v>
      </c>
      <c r="H146">
        <v>885</v>
      </c>
      <c r="I146">
        <v>1035</v>
      </c>
      <c r="J146">
        <v>55</v>
      </c>
      <c r="K146">
        <v>45</v>
      </c>
    </row>
    <row r="147" spans="1:11" x14ac:dyDescent="0.25">
      <c r="A147" s="4">
        <v>213</v>
      </c>
      <c r="B147" s="4" t="s">
        <v>99</v>
      </c>
      <c r="C147">
        <v>485</v>
      </c>
      <c r="D147">
        <v>514</v>
      </c>
      <c r="E147">
        <v>20</v>
      </c>
      <c r="F147">
        <v>20</v>
      </c>
      <c r="H147">
        <v>703</v>
      </c>
      <c r="I147">
        <v>861</v>
      </c>
      <c r="J147">
        <v>20</v>
      </c>
      <c r="K147">
        <v>20</v>
      </c>
    </row>
    <row r="148" spans="1:11" x14ac:dyDescent="0.25">
      <c r="A148" s="4">
        <v>359</v>
      </c>
      <c r="B148" s="4" t="s">
        <v>38</v>
      </c>
      <c r="C148">
        <v>724</v>
      </c>
      <c r="D148">
        <v>700</v>
      </c>
      <c r="E148">
        <v>70</v>
      </c>
      <c r="F148">
        <v>80</v>
      </c>
      <c r="H148">
        <v>675</v>
      </c>
      <c r="I148">
        <v>569</v>
      </c>
      <c r="J148">
        <v>55</v>
      </c>
      <c r="K148">
        <v>85</v>
      </c>
    </row>
    <row r="149" spans="1:11" x14ac:dyDescent="0.25">
      <c r="A149" s="5">
        <v>865</v>
      </c>
      <c r="B149" s="5" t="s">
        <v>151</v>
      </c>
      <c r="C149">
        <v>750</v>
      </c>
      <c r="D149">
        <v>673</v>
      </c>
      <c r="E149">
        <v>45</v>
      </c>
      <c r="F149">
        <v>45</v>
      </c>
      <c r="H149">
        <v>848</v>
      </c>
      <c r="I149">
        <v>809</v>
      </c>
      <c r="J149">
        <v>25</v>
      </c>
      <c r="K149">
        <v>35</v>
      </c>
    </row>
    <row r="150" spans="1:11" x14ac:dyDescent="0.25">
      <c r="A150" s="4">
        <v>868</v>
      </c>
      <c r="B150" s="4" t="s">
        <v>135</v>
      </c>
      <c r="C150">
        <v>649</v>
      </c>
      <c r="D150">
        <v>647</v>
      </c>
      <c r="E150">
        <v>10</v>
      </c>
      <c r="F150">
        <v>15</v>
      </c>
      <c r="H150">
        <v>862</v>
      </c>
      <c r="I150">
        <v>522</v>
      </c>
      <c r="J150">
        <v>10</v>
      </c>
      <c r="K150">
        <v>15</v>
      </c>
    </row>
    <row r="151" spans="1:11" x14ac:dyDescent="0.25">
      <c r="A151" s="4">
        <v>344</v>
      </c>
      <c r="B151" s="4" t="s">
        <v>39</v>
      </c>
      <c r="C151">
        <v>674</v>
      </c>
      <c r="D151">
        <v>744</v>
      </c>
      <c r="E151">
        <v>65</v>
      </c>
      <c r="F151">
        <v>60</v>
      </c>
      <c r="H151">
        <v>556</v>
      </c>
      <c r="I151">
        <v>658</v>
      </c>
      <c r="J151">
        <v>30</v>
      </c>
      <c r="K151">
        <v>45</v>
      </c>
    </row>
    <row r="152" spans="1:11" x14ac:dyDescent="0.25">
      <c r="A152" s="4">
        <v>872</v>
      </c>
      <c r="B152" s="4" t="s">
        <v>136</v>
      </c>
      <c r="C152">
        <v>521</v>
      </c>
      <c r="D152">
        <v>606</v>
      </c>
      <c r="E152">
        <v>20</v>
      </c>
      <c r="F152">
        <v>15</v>
      </c>
      <c r="H152" t="s">
        <v>161</v>
      </c>
      <c r="I152" t="s">
        <v>161</v>
      </c>
      <c r="J152" t="s">
        <v>161</v>
      </c>
      <c r="K152" t="s">
        <v>161</v>
      </c>
    </row>
    <row r="153" spans="1:11" x14ac:dyDescent="0.25">
      <c r="A153" s="4">
        <v>336</v>
      </c>
      <c r="B153" s="4" t="s">
        <v>75</v>
      </c>
      <c r="C153">
        <v>937</v>
      </c>
      <c r="D153">
        <v>962</v>
      </c>
      <c r="E153">
        <v>60</v>
      </c>
      <c r="F153">
        <v>80</v>
      </c>
      <c r="H153">
        <v>771</v>
      </c>
      <c r="I153">
        <v>770</v>
      </c>
      <c r="J153">
        <v>85</v>
      </c>
      <c r="K153">
        <v>90</v>
      </c>
    </row>
    <row r="154" spans="1:11" x14ac:dyDescent="0.25">
      <c r="A154" s="4">
        <v>885</v>
      </c>
      <c r="B154" s="4" t="s">
        <v>76</v>
      </c>
      <c r="C154">
        <v>617</v>
      </c>
      <c r="D154">
        <v>756</v>
      </c>
      <c r="E154">
        <v>65</v>
      </c>
      <c r="F154">
        <v>85</v>
      </c>
      <c r="H154">
        <v>650</v>
      </c>
      <c r="I154">
        <v>586</v>
      </c>
      <c r="J154">
        <v>60</v>
      </c>
      <c r="K154">
        <v>55</v>
      </c>
    </row>
    <row r="155" spans="1:11" x14ac:dyDescent="0.25">
      <c r="A155" s="4">
        <v>816</v>
      </c>
      <c r="B155" s="4" t="s">
        <v>54</v>
      </c>
      <c r="C155">
        <v>448</v>
      </c>
      <c r="D155">
        <v>530</v>
      </c>
      <c r="E155">
        <v>40</v>
      </c>
      <c r="F155">
        <v>45</v>
      </c>
      <c r="H155">
        <v>828</v>
      </c>
      <c r="I155">
        <v>713</v>
      </c>
      <c r="J155">
        <v>20</v>
      </c>
      <c r="K155">
        <v>25</v>
      </c>
    </row>
    <row r="157" spans="1:11" x14ac:dyDescent="0.25">
      <c r="A157" s="8">
        <v>999</v>
      </c>
      <c r="B157" s="8" t="s">
        <v>158</v>
      </c>
    </row>
    <row r="158" spans="1:11" x14ac:dyDescent="0.25">
      <c r="C158">
        <v>636</v>
      </c>
      <c r="D158">
        <v>647</v>
      </c>
      <c r="E158" s="9">
        <v>10470</v>
      </c>
      <c r="F158" s="9">
        <v>9700</v>
      </c>
      <c r="H158">
        <v>752</v>
      </c>
      <c r="I158">
        <v>763</v>
      </c>
      <c r="J158">
        <v>6590</v>
      </c>
      <c r="K158">
        <v>6895</v>
      </c>
    </row>
  </sheetData>
  <mergeCells count="6">
    <mergeCell ref="C1:F1"/>
    <mergeCell ref="H1:K1"/>
    <mergeCell ref="C2:D2"/>
    <mergeCell ref="E2:F2"/>
    <mergeCell ref="H2:I2"/>
    <mergeCell ref="J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activeCell="B1" sqref="B1"/>
    </sheetView>
  </sheetViews>
  <sheetFormatPr defaultRowHeight="15" x14ac:dyDescent="0.25"/>
  <cols>
    <col min="1" max="1" width="16.5703125" customWidth="1"/>
    <col min="2" max="2" width="21.5703125" bestFit="1" customWidth="1"/>
    <col min="3" max="3" width="18.140625" customWidth="1"/>
    <col min="4" max="5" width="12.7109375" customWidth="1"/>
    <col min="6" max="6" width="2" customWidth="1"/>
    <col min="7" max="7" width="17" customWidth="1"/>
    <col min="8" max="8" width="18.7109375" customWidth="1"/>
    <col min="9" max="9" width="22" customWidth="1"/>
    <col min="10" max="10" width="12.42578125" customWidth="1"/>
  </cols>
  <sheetData>
    <row r="1" spans="1:10" s="13" customFormat="1" ht="45" x14ac:dyDescent="0.25">
      <c r="A1" s="12" t="s">
        <v>160</v>
      </c>
      <c r="B1" s="35" t="s">
        <v>29</v>
      </c>
    </row>
    <row r="2" spans="1:10" s="13" customFormat="1" ht="15.75" thickBot="1" x14ac:dyDescent="0.3">
      <c r="A2" s="12"/>
      <c r="B2" s="14"/>
    </row>
    <row r="3" spans="1:10" x14ac:dyDescent="0.25">
      <c r="A3" s="15"/>
      <c r="B3" s="41" t="s">
        <v>154</v>
      </c>
      <c r="C3" s="42"/>
      <c r="D3" s="31" t="s">
        <v>158</v>
      </c>
      <c r="E3" s="30"/>
      <c r="F3" s="17"/>
      <c r="G3" s="15"/>
      <c r="H3" s="43" t="s">
        <v>155</v>
      </c>
      <c r="I3" s="44"/>
      <c r="J3" s="31" t="s">
        <v>158</v>
      </c>
    </row>
    <row r="4" spans="1:10" ht="30.75" customHeight="1" x14ac:dyDescent="0.25">
      <c r="A4" s="26"/>
      <c r="B4" s="27" t="s">
        <v>152</v>
      </c>
      <c r="C4" s="28" t="s">
        <v>153</v>
      </c>
      <c r="D4" s="32" t="s">
        <v>152</v>
      </c>
      <c r="E4" s="17"/>
      <c r="F4" s="23"/>
      <c r="G4" s="26" t="s">
        <v>159</v>
      </c>
      <c r="H4" s="29" t="s">
        <v>156</v>
      </c>
      <c r="I4" s="28" t="s">
        <v>153</v>
      </c>
      <c r="J4" s="32" t="s">
        <v>152</v>
      </c>
    </row>
    <row r="5" spans="1:10" x14ac:dyDescent="0.25">
      <c r="A5" s="16" t="s">
        <v>1</v>
      </c>
      <c r="B5" s="24">
        <f>VLOOKUP($B$1,'Model 1 data_final'!$B:$K,2,FALSE)</f>
        <v>764</v>
      </c>
      <c r="C5" s="18">
        <f>VLOOKUP($B$1,'Model 1 data_final'!$B:$K,4,FALSE)</f>
        <v>160</v>
      </c>
      <c r="D5" s="33">
        <f>'Model 1 data_final'!C158</f>
        <v>636</v>
      </c>
      <c r="E5" s="23"/>
      <c r="F5" s="23"/>
      <c r="G5" s="21" t="s">
        <v>4</v>
      </c>
      <c r="H5" s="24">
        <f>VLOOKUP($B$1,'Model 1 data_final'!$B:$K,7,FALSE)</f>
        <v>1093</v>
      </c>
      <c r="I5" s="18">
        <f>VLOOKUP($B$1,'Model 1 data_final'!$B:$K,9,FALSE)</f>
        <v>130</v>
      </c>
      <c r="J5" s="33">
        <f>'Model 1 data_final'!H158</f>
        <v>752</v>
      </c>
    </row>
    <row r="6" spans="1:10" ht="15.75" thickBot="1" x14ac:dyDescent="0.3">
      <c r="A6" s="19" t="s">
        <v>2</v>
      </c>
      <c r="B6" s="25">
        <f>VLOOKUP($B$1,'Model 1 data_final'!$B:$K,3,FALSE)</f>
        <v>828</v>
      </c>
      <c r="C6" s="20">
        <f>VLOOKUP($B$1,'Model 1 data_final'!$B:$K,5,FALSE)</f>
        <v>160</v>
      </c>
      <c r="D6" s="34">
        <f>'Model 1 data_final'!D158</f>
        <v>647</v>
      </c>
      <c r="E6" s="23"/>
      <c r="F6" s="23"/>
      <c r="G6" s="22" t="s">
        <v>5</v>
      </c>
      <c r="H6" s="25">
        <f>VLOOKUP($B$1,'Model 1 data_final'!$B:$K,8,FALSE)</f>
        <v>1228</v>
      </c>
      <c r="I6" s="20">
        <f>VLOOKUP($B$1,'Model 1 data_final'!$B:$K,10,FALSE)</f>
        <v>115</v>
      </c>
      <c r="J6" s="34">
        <f>'Model 1 data_final'!I158</f>
        <v>763</v>
      </c>
    </row>
    <row r="7" spans="1:10" s="13" customFormat="1" ht="15.75" thickBot="1" x14ac:dyDescent="0.3">
      <c r="A7" s="36" t="s">
        <v>168</v>
      </c>
      <c r="B7" s="37" t="s">
        <v>167</v>
      </c>
      <c r="C7" s="38" t="s">
        <v>167</v>
      </c>
      <c r="D7" s="14"/>
      <c r="E7" s="14"/>
      <c r="F7" s="14"/>
      <c r="G7" s="36" t="s">
        <v>168</v>
      </c>
      <c r="H7" s="37" t="s">
        <v>167</v>
      </c>
      <c r="I7" s="38" t="s">
        <v>167</v>
      </c>
      <c r="J7" s="14"/>
    </row>
    <row r="9" spans="1:10" ht="32.25" customHeight="1" x14ac:dyDescent="0.25"/>
    <row r="16" spans="1:10" x14ac:dyDescent="0.25">
      <c r="B16" s="1"/>
      <c r="C16" s="3"/>
    </row>
    <row r="17" spans="2:6" x14ac:dyDescent="0.25">
      <c r="B17" s="1"/>
      <c r="C17" s="1"/>
    </row>
    <row r="19" spans="2:6" x14ac:dyDescent="0.25">
      <c r="B19" s="2"/>
      <c r="C19" s="2"/>
    </row>
    <row r="20" spans="2:6" x14ac:dyDescent="0.25">
      <c r="B20" s="2"/>
      <c r="C20" s="2"/>
    </row>
    <row r="21" spans="2:6" x14ac:dyDescent="0.25">
      <c r="B21" s="2"/>
      <c r="C21" s="2"/>
    </row>
    <row r="24" spans="2:6" x14ac:dyDescent="0.25">
      <c r="B24" s="10"/>
      <c r="C24" s="10"/>
      <c r="D24" s="10"/>
      <c r="E24" s="10"/>
      <c r="F24" s="10"/>
    </row>
    <row r="25" spans="2:6" ht="15" customHeight="1" x14ac:dyDescent="0.25">
      <c r="B25" s="11"/>
      <c r="C25" s="11"/>
      <c r="D25" s="10"/>
      <c r="E25" s="10"/>
      <c r="F25" s="10"/>
    </row>
  </sheetData>
  <mergeCells count="2">
    <mergeCell ref="B3:C3"/>
    <mergeCell ref="H3:I3"/>
  </mergeCells>
  <dataValidations count="1">
    <dataValidation type="list" allowBlank="1" showInputMessage="1" showErrorMessage="1" sqref="B1:B2">
      <formula1>LAs</formula1>
    </dataValidation>
  </dataValidations>
  <pageMargins left="0.7" right="0.7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Model 1 data_final</vt:lpstr>
      <vt:lpstr>Charts</vt:lpstr>
      <vt:lpstr>LAs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FRENCH, Sarah</dc:creator>
  <cp:lastModifiedBy>FRENCH, Sarah</cp:lastModifiedBy>
  <dcterms:created xsi:type="dcterms:W3CDTF">2013-12-02T13:12:54Z</dcterms:created>
  <dcterms:modified xsi:type="dcterms:W3CDTF">2014-03-05T10:30:54Z</dcterms:modified>
</cp:coreProperties>
</file>